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PRECIO DEL AZUCAR TRIMESTRE\"/>
    </mc:Choice>
  </mc:AlternateContent>
  <xr:revisionPtr revIDLastSave="0" documentId="13_ncr:1_{F362BD2A-A28F-45F2-BBEA-F52918596B4D}" xr6:coauthVersionLast="47" xr6:coauthVersionMax="47" xr10:uidLastSave="{00000000-0000-0000-0000-000000000000}"/>
  <bookViews>
    <workbookView xWindow="-120" yWindow="-120" windowWidth="20730" windowHeight="11160" xr2:uid="{3489398F-D627-4FB5-B997-8757E776D6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0" i="1" l="1"/>
  <c r="Q170" i="1"/>
  <c r="O170" i="1"/>
  <c r="L170" i="1"/>
  <c r="I170" i="1"/>
  <c r="G170" i="1"/>
  <c r="E170" i="1"/>
  <c r="B170" i="1"/>
  <c r="R169" i="1"/>
  <c r="P169" i="1"/>
  <c r="M169" i="1"/>
  <c r="N169" i="1" s="1"/>
  <c r="T169" i="1" s="1"/>
  <c r="D169" i="1"/>
  <c r="C169" i="1"/>
  <c r="M168" i="1"/>
  <c r="N168" i="1" s="1"/>
  <c r="D168" i="1"/>
  <c r="C168" i="1"/>
  <c r="M167" i="1"/>
  <c r="N167" i="1" s="1"/>
  <c r="C167" i="1"/>
  <c r="D167" i="1" s="1"/>
  <c r="R166" i="1"/>
  <c r="M166" i="1"/>
  <c r="N166" i="1" s="1"/>
  <c r="T166" i="1" s="1"/>
  <c r="J166" i="1"/>
  <c r="C166" i="1"/>
  <c r="D166" i="1" s="1"/>
  <c r="R165" i="1"/>
  <c r="P165" i="1"/>
  <c r="N165" i="1"/>
  <c r="T165" i="1" s="1"/>
  <c r="M165" i="1"/>
  <c r="M170" i="1" s="1"/>
  <c r="C165" i="1"/>
  <c r="C170" i="1" s="1"/>
  <c r="S159" i="1"/>
  <c r="R159" i="1"/>
  <c r="Q159" i="1"/>
  <c r="O159" i="1"/>
  <c r="N159" i="1"/>
  <c r="L159" i="1"/>
  <c r="I159" i="1"/>
  <c r="G159" i="1"/>
  <c r="E159" i="1"/>
  <c r="B159" i="1"/>
  <c r="R158" i="1"/>
  <c r="P158" i="1"/>
  <c r="N158" i="1"/>
  <c r="T158" i="1" s="1"/>
  <c r="M158" i="1"/>
  <c r="D158" i="1"/>
  <c r="C158" i="1"/>
  <c r="R157" i="1"/>
  <c r="P157" i="1"/>
  <c r="N157" i="1"/>
  <c r="T157" i="1" s="1"/>
  <c r="M157" i="1"/>
  <c r="C157" i="1"/>
  <c r="D157" i="1" s="1"/>
  <c r="R156" i="1"/>
  <c r="P156" i="1"/>
  <c r="N156" i="1"/>
  <c r="T156" i="1" s="1"/>
  <c r="M156" i="1"/>
  <c r="D156" i="1"/>
  <c r="C156" i="1"/>
  <c r="R155" i="1"/>
  <c r="P155" i="1"/>
  <c r="N155" i="1"/>
  <c r="T155" i="1" s="1"/>
  <c r="M155" i="1"/>
  <c r="C155" i="1"/>
  <c r="D155" i="1" s="1"/>
  <c r="R154" i="1"/>
  <c r="P154" i="1"/>
  <c r="N154" i="1"/>
  <c r="T154" i="1" s="1"/>
  <c r="M154" i="1"/>
  <c r="M159" i="1" s="1"/>
  <c r="D154" i="1"/>
  <c r="C154" i="1"/>
  <c r="C159" i="1" s="1"/>
  <c r="S148" i="1"/>
  <c r="Q148" i="1"/>
  <c r="O148" i="1"/>
  <c r="N148" i="1"/>
  <c r="M148" i="1"/>
  <c r="L148" i="1"/>
  <c r="I148" i="1"/>
  <c r="G148" i="1"/>
  <c r="E148" i="1"/>
  <c r="B148" i="1"/>
  <c r="R147" i="1"/>
  <c r="P147" i="1"/>
  <c r="N147" i="1"/>
  <c r="T147" i="1" s="1"/>
  <c r="M147" i="1"/>
  <c r="C147" i="1"/>
  <c r="D147" i="1" s="1"/>
  <c r="R146" i="1"/>
  <c r="P146" i="1"/>
  <c r="N146" i="1"/>
  <c r="T146" i="1" s="1"/>
  <c r="M146" i="1"/>
  <c r="C146" i="1"/>
  <c r="D146" i="1" s="1"/>
  <c r="R145" i="1"/>
  <c r="P145" i="1"/>
  <c r="N145" i="1"/>
  <c r="T145" i="1" s="1"/>
  <c r="M145" i="1"/>
  <c r="C145" i="1"/>
  <c r="D145" i="1" s="1"/>
  <c r="R144" i="1"/>
  <c r="P144" i="1"/>
  <c r="N144" i="1"/>
  <c r="T144" i="1" s="1"/>
  <c r="M144" i="1"/>
  <c r="C144" i="1"/>
  <c r="D144" i="1" s="1"/>
  <c r="R143" i="1"/>
  <c r="P143" i="1"/>
  <c r="N143" i="1"/>
  <c r="T143" i="1" s="1"/>
  <c r="T148" i="1" s="1"/>
  <c r="M143" i="1"/>
  <c r="C143" i="1"/>
  <c r="S136" i="1"/>
  <c r="Q136" i="1"/>
  <c r="O136" i="1"/>
  <c r="M136" i="1"/>
  <c r="L136" i="1"/>
  <c r="I136" i="1"/>
  <c r="G136" i="1"/>
  <c r="E136" i="1"/>
  <c r="B136" i="1"/>
  <c r="R135" i="1"/>
  <c r="U135" i="1" s="1"/>
  <c r="P135" i="1"/>
  <c r="N135" i="1"/>
  <c r="T135" i="1" s="1"/>
  <c r="M135" i="1"/>
  <c r="C135" i="1"/>
  <c r="D135" i="1" s="1"/>
  <c r="N134" i="1"/>
  <c r="M134" i="1"/>
  <c r="J134" i="1"/>
  <c r="C134" i="1"/>
  <c r="D134" i="1" s="1"/>
  <c r="F134" i="1" s="1"/>
  <c r="R133" i="1"/>
  <c r="N133" i="1"/>
  <c r="T133" i="1" s="1"/>
  <c r="M133" i="1"/>
  <c r="D133" i="1"/>
  <c r="C133" i="1"/>
  <c r="N132" i="1"/>
  <c r="P132" i="1" s="1"/>
  <c r="M132" i="1"/>
  <c r="C132" i="1"/>
  <c r="D132" i="1" s="1"/>
  <c r="F132" i="1" s="1"/>
  <c r="R131" i="1"/>
  <c r="N131" i="1"/>
  <c r="T131" i="1" s="1"/>
  <c r="M131" i="1"/>
  <c r="C131" i="1"/>
  <c r="S124" i="1"/>
  <c r="Q124" i="1"/>
  <c r="O124" i="1"/>
  <c r="M124" i="1"/>
  <c r="L124" i="1"/>
  <c r="I124" i="1"/>
  <c r="G124" i="1"/>
  <c r="E124" i="1"/>
  <c r="C124" i="1"/>
  <c r="B124" i="1"/>
  <c r="N123" i="1"/>
  <c r="P123" i="1" s="1"/>
  <c r="M123" i="1"/>
  <c r="C123" i="1"/>
  <c r="D123" i="1" s="1"/>
  <c r="F123" i="1" s="1"/>
  <c r="R122" i="1"/>
  <c r="N122" i="1"/>
  <c r="T122" i="1" s="1"/>
  <c r="M122" i="1"/>
  <c r="C122" i="1"/>
  <c r="D122" i="1" s="1"/>
  <c r="N121" i="1"/>
  <c r="M121" i="1"/>
  <c r="C121" i="1"/>
  <c r="D121" i="1" s="1"/>
  <c r="R120" i="1"/>
  <c r="N120" i="1"/>
  <c r="T120" i="1" s="1"/>
  <c r="M120" i="1"/>
  <c r="C120" i="1"/>
  <c r="D120" i="1" s="1"/>
  <c r="S114" i="1"/>
  <c r="Q114" i="1"/>
  <c r="O114" i="1"/>
  <c r="M114" i="1"/>
  <c r="L114" i="1"/>
  <c r="I114" i="1"/>
  <c r="G114" i="1"/>
  <c r="E114" i="1"/>
  <c r="B114" i="1"/>
  <c r="N113" i="1"/>
  <c r="M113" i="1"/>
  <c r="C113" i="1"/>
  <c r="D113" i="1" s="1"/>
  <c r="R112" i="1"/>
  <c r="N112" i="1"/>
  <c r="T112" i="1" s="1"/>
  <c r="M112" i="1"/>
  <c r="C112" i="1"/>
  <c r="D112" i="1" s="1"/>
  <c r="P111" i="1"/>
  <c r="N111" i="1"/>
  <c r="M111" i="1"/>
  <c r="J111" i="1"/>
  <c r="H111" i="1"/>
  <c r="C111" i="1"/>
  <c r="D111" i="1" s="1"/>
  <c r="F111" i="1" s="1"/>
  <c r="R110" i="1"/>
  <c r="N110" i="1"/>
  <c r="T110" i="1" s="1"/>
  <c r="M110" i="1"/>
  <c r="C110" i="1"/>
  <c r="N109" i="1"/>
  <c r="M109" i="1"/>
  <c r="J109" i="1"/>
  <c r="C109" i="1"/>
  <c r="D109" i="1" s="1"/>
  <c r="S103" i="1"/>
  <c r="Q103" i="1"/>
  <c r="O103" i="1"/>
  <c r="L103" i="1"/>
  <c r="I103" i="1"/>
  <c r="G103" i="1"/>
  <c r="E103" i="1"/>
  <c r="B103" i="1"/>
  <c r="N102" i="1"/>
  <c r="M102" i="1"/>
  <c r="J102" i="1"/>
  <c r="C102" i="1"/>
  <c r="D102" i="1" s="1"/>
  <c r="F102" i="1" s="1"/>
  <c r="P101" i="1"/>
  <c r="N101" i="1"/>
  <c r="M101" i="1"/>
  <c r="J101" i="1"/>
  <c r="H101" i="1"/>
  <c r="C101" i="1"/>
  <c r="D101" i="1" s="1"/>
  <c r="F101" i="1" s="1"/>
  <c r="N100" i="1"/>
  <c r="M100" i="1"/>
  <c r="H100" i="1"/>
  <c r="C100" i="1"/>
  <c r="D100" i="1" s="1"/>
  <c r="N99" i="1"/>
  <c r="M99" i="1"/>
  <c r="C99" i="1"/>
  <c r="D99" i="1" s="1"/>
  <c r="N98" i="1"/>
  <c r="M98" i="1"/>
  <c r="M103" i="1" s="1"/>
  <c r="C98" i="1"/>
  <c r="S92" i="1"/>
  <c r="Q92" i="1"/>
  <c r="O92" i="1"/>
  <c r="L92" i="1"/>
  <c r="I92" i="1"/>
  <c r="G92" i="1"/>
  <c r="E92" i="1"/>
  <c r="B92" i="1"/>
  <c r="N91" i="1"/>
  <c r="M91" i="1"/>
  <c r="C91" i="1"/>
  <c r="D91" i="1" s="1"/>
  <c r="N90" i="1"/>
  <c r="M90" i="1"/>
  <c r="J90" i="1"/>
  <c r="C90" i="1"/>
  <c r="D90" i="1" s="1"/>
  <c r="F90" i="1" s="1"/>
  <c r="P89" i="1"/>
  <c r="N89" i="1"/>
  <c r="M89" i="1"/>
  <c r="J89" i="1"/>
  <c r="H89" i="1"/>
  <c r="C89" i="1"/>
  <c r="D89" i="1" s="1"/>
  <c r="F89" i="1" s="1"/>
  <c r="R88" i="1"/>
  <c r="M88" i="1"/>
  <c r="N88" i="1" s="1"/>
  <c r="T88" i="1" s="1"/>
  <c r="C88" i="1"/>
  <c r="D88" i="1" s="1"/>
  <c r="M87" i="1"/>
  <c r="M92" i="1" s="1"/>
  <c r="D87" i="1"/>
  <c r="J87" i="1" s="1"/>
  <c r="C87" i="1"/>
  <c r="S80" i="1"/>
  <c r="Q80" i="1"/>
  <c r="O80" i="1"/>
  <c r="L80" i="1"/>
  <c r="I80" i="1"/>
  <c r="G80" i="1"/>
  <c r="E80" i="1"/>
  <c r="B80" i="1"/>
  <c r="R79" i="1"/>
  <c r="M79" i="1"/>
  <c r="N79" i="1" s="1"/>
  <c r="T79" i="1" s="1"/>
  <c r="C79" i="1"/>
  <c r="D79" i="1" s="1"/>
  <c r="R78" i="1"/>
  <c r="P78" i="1"/>
  <c r="U78" i="1" s="1"/>
  <c r="M78" i="1"/>
  <c r="N78" i="1" s="1"/>
  <c r="T78" i="1" s="1"/>
  <c r="D78" i="1"/>
  <c r="J78" i="1" s="1"/>
  <c r="C78" i="1"/>
  <c r="M77" i="1"/>
  <c r="N77" i="1" s="1"/>
  <c r="T77" i="1" s="1"/>
  <c r="C77" i="1"/>
  <c r="D77" i="1" s="1"/>
  <c r="M76" i="1"/>
  <c r="N76" i="1" s="1"/>
  <c r="T76" i="1" s="1"/>
  <c r="C76" i="1"/>
  <c r="D76" i="1" s="1"/>
  <c r="M75" i="1"/>
  <c r="M80" i="1" s="1"/>
  <c r="C75" i="1"/>
  <c r="D75" i="1" s="1"/>
  <c r="S67" i="1"/>
  <c r="Q67" i="1"/>
  <c r="O67" i="1"/>
  <c r="L67" i="1"/>
  <c r="I67" i="1"/>
  <c r="G67" i="1"/>
  <c r="E67" i="1"/>
  <c r="B67" i="1"/>
  <c r="M66" i="1"/>
  <c r="N66" i="1" s="1"/>
  <c r="T66" i="1" s="1"/>
  <c r="C66" i="1"/>
  <c r="D66" i="1" s="1"/>
  <c r="R65" i="1"/>
  <c r="M65" i="1"/>
  <c r="N65" i="1" s="1"/>
  <c r="T65" i="1" s="1"/>
  <c r="J65" i="1"/>
  <c r="D65" i="1"/>
  <c r="C65" i="1"/>
  <c r="R64" i="1"/>
  <c r="P64" i="1"/>
  <c r="U64" i="1" s="1"/>
  <c r="M64" i="1"/>
  <c r="N64" i="1" s="1"/>
  <c r="T64" i="1" s="1"/>
  <c r="D64" i="1"/>
  <c r="C64" i="1"/>
  <c r="M63" i="1"/>
  <c r="N63" i="1" s="1"/>
  <c r="T63" i="1" s="1"/>
  <c r="C63" i="1"/>
  <c r="D63" i="1" s="1"/>
  <c r="M62" i="1"/>
  <c r="M67" i="1" s="1"/>
  <c r="C62" i="1"/>
  <c r="D62" i="1" s="1"/>
  <c r="S56" i="1"/>
  <c r="Q56" i="1"/>
  <c r="O56" i="1"/>
  <c r="L56" i="1"/>
  <c r="I56" i="1"/>
  <c r="G56" i="1"/>
  <c r="E56" i="1"/>
  <c r="B56" i="1"/>
  <c r="M55" i="1"/>
  <c r="N55" i="1" s="1"/>
  <c r="T55" i="1" s="1"/>
  <c r="C55" i="1"/>
  <c r="D55" i="1" s="1"/>
  <c r="M54" i="1"/>
  <c r="N54" i="1" s="1"/>
  <c r="T54" i="1" s="1"/>
  <c r="C54" i="1"/>
  <c r="D54" i="1" s="1"/>
  <c r="R53" i="1"/>
  <c r="P53" i="1"/>
  <c r="M53" i="1"/>
  <c r="N53" i="1" s="1"/>
  <c r="T53" i="1" s="1"/>
  <c r="J53" i="1"/>
  <c r="D53" i="1"/>
  <c r="C53" i="1"/>
  <c r="R52" i="1"/>
  <c r="P52" i="1"/>
  <c r="U52" i="1" s="1"/>
  <c r="M52" i="1"/>
  <c r="N52" i="1" s="1"/>
  <c r="T52" i="1" s="1"/>
  <c r="D52" i="1"/>
  <c r="J52" i="1" s="1"/>
  <c r="C52" i="1"/>
  <c r="M51" i="1"/>
  <c r="M56" i="1" s="1"/>
  <c r="C51" i="1"/>
  <c r="D51" i="1" s="1"/>
  <c r="S45" i="1"/>
  <c r="Q45" i="1"/>
  <c r="O45" i="1"/>
  <c r="L45" i="1"/>
  <c r="I45" i="1"/>
  <c r="G45" i="1"/>
  <c r="E45" i="1"/>
  <c r="B45" i="1"/>
  <c r="R44" i="1"/>
  <c r="P44" i="1"/>
  <c r="U44" i="1" s="1"/>
  <c r="M44" i="1"/>
  <c r="N44" i="1" s="1"/>
  <c r="T44" i="1" s="1"/>
  <c r="D44" i="1"/>
  <c r="J44" i="1" s="1"/>
  <c r="C44" i="1"/>
  <c r="M43" i="1"/>
  <c r="N43" i="1" s="1"/>
  <c r="T43" i="1" s="1"/>
  <c r="C43" i="1"/>
  <c r="D43" i="1" s="1"/>
  <c r="M42" i="1"/>
  <c r="N42" i="1" s="1"/>
  <c r="T42" i="1" s="1"/>
  <c r="C42" i="1"/>
  <c r="D42" i="1" s="1"/>
  <c r="R41" i="1"/>
  <c r="P41" i="1"/>
  <c r="M41" i="1"/>
  <c r="N41" i="1" s="1"/>
  <c r="T41" i="1" s="1"/>
  <c r="J41" i="1"/>
  <c r="D41" i="1"/>
  <c r="C41" i="1"/>
  <c r="M40" i="1"/>
  <c r="M45" i="1" s="1"/>
  <c r="D40" i="1"/>
  <c r="J40" i="1" s="1"/>
  <c r="C40" i="1"/>
  <c r="C45" i="1" s="1"/>
  <c r="S34" i="1"/>
  <c r="Q34" i="1"/>
  <c r="O34" i="1"/>
  <c r="L34" i="1"/>
  <c r="I34" i="1"/>
  <c r="G34" i="1"/>
  <c r="E34" i="1"/>
  <c r="B34" i="1"/>
  <c r="R33" i="1"/>
  <c r="P33" i="1"/>
  <c r="M33" i="1"/>
  <c r="N33" i="1" s="1"/>
  <c r="T33" i="1" s="1"/>
  <c r="J33" i="1"/>
  <c r="D33" i="1"/>
  <c r="C33" i="1"/>
  <c r="R32" i="1"/>
  <c r="P32" i="1"/>
  <c r="U32" i="1" s="1"/>
  <c r="M32" i="1"/>
  <c r="N32" i="1" s="1"/>
  <c r="T32" i="1" s="1"/>
  <c r="D32" i="1"/>
  <c r="C32" i="1"/>
  <c r="M31" i="1"/>
  <c r="N31" i="1" s="1"/>
  <c r="T31" i="1" s="1"/>
  <c r="C31" i="1"/>
  <c r="D31" i="1" s="1"/>
  <c r="M30" i="1"/>
  <c r="N30" i="1" s="1"/>
  <c r="T30" i="1" s="1"/>
  <c r="C30" i="1"/>
  <c r="D30" i="1" s="1"/>
  <c r="M29" i="1"/>
  <c r="M34" i="1" s="1"/>
  <c r="J29" i="1"/>
  <c r="D29" i="1"/>
  <c r="C29" i="1"/>
  <c r="C34" i="1" s="1"/>
  <c r="S23" i="1"/>
  <c r="Q23" i="1"/>
  <c r="O23" i="1"/>
  <c r="L23" i="1"/>
  <c r="I23" i="1"/>
  <c r="G23" i="1"/>
  <c r="E23" i="1"/>
  <c r="B23" i="1"/>
  <c r="M22" i="1"/>
  <c r="N22" i="1" s="1"/>
  <c r="T22" i="1" s="1"/>
  <c r="C22" i="1"/>
  <c r="D22" i="1" s="1"/>
  <c r="R21" i="1"/>
  <c r="P21" i="1"/>
  <c r="M21" i="1"/>
  <c r="N21" i="1" s="1"/>
  <c r="T21" i="1" s="1"/>
  <c r="J21" i="1"/>
  <c r="D21" i="1"/>
  <c r="C21" i="1"/>
  <c r="R20" i="1"/>
  <c r="P20" i="1"/>
  <c r="U20" i="1" s="1"/>
  <c r="M20" i="1"/>
  <c r="N20" i="1" s="1"/>
  <c r="T20" i="1" s="1"/>
  <c r="D20" i="1"/>
  <c r="C20" i="1"/>
  <c r="M19" i="1"/>
  <c r="N19" i="1" s="1"/>
  <c r="T19" i="1" s="1"/>
  <c r="C19" i="1"/>
  <c r="D19" i="1" s="1"/>
  <c r="M18" i="1"/>
  <c r="M23" i="1" s="1"/>
  <c r="C18" i="1"/>
  <c r="C23" i="1" s="1"/>
  <c r="S11" i="1"/>
  <c r="Q11" i="1"/>
  <c r="O11" i="1"/>
  <c r="L11" i="1"/>
  <c r="I11" i="1"/>
  <c r="G11" i="1"/>
  <c r="E11" i="1"/>
  <c r="B11" i="1"/>
  <c r="M10" i="1"/>
  <c r="N10" i="1" s="1"/>
  <c r="T10" i="1" s="1"/>
  <c r="C10" i="1"/>
  <c r="D10" i="1" s="1"/>
  <c r="M9" i="1"/>
  <c r="N9" i="1" s="1"/>
  <c r="T9" i="1" s="1"/>
  <c r="C9" i="1"/>
  <c r="D9" i="1" s="1"/>
  <c r="R8" i="1"/>
  <c r="P8" i="1"/>
  <c r="M8" i="1"/>
  <c r="N8" i="1" s="1"/>
  <c r="T8" i="1" s="1"/>
  <c r="J8" i="1"/>
  <c r="D8" i="1"/>
  <c r="C8" i="1"/>
  <c r="R7" i="1"/>
  <c r="P7" i="1"/>
  <c r="U7" i="1" s="1"/>
  <c r="M7" i="1"/>
  <c r="N7" i="1" s="1"/>
  <c r="T7" i="1" s="1"/>
  <c r="D7" i="1"/>
  <c r="J7" i="1" s="1"/>
  <c r="C7" i="1"/>
  <c r="M6" i="1"/>
  <c r="M11" i="1" s="1"/>
  <c r="C6" i="1"/>
  <c r="C11" i="1" s="1"/>
  <c r="H9" i="1" l="1"/>
  <c r="F9" i="1"/>
  <c r="J9" i="1"/>
  <c r="H88" i="1"/>
  <c r="F88" i="1"/>
  <c r="J88" i="1"/>
  <c r="H30" i="1"/>
  <c r="F30" i="1"/>
  <c r="K30" i="1" s="1"/>
  <c r="J30" i="1"/>
  <c r="H66" i="1"/>
  <c r="F66" i="1"/>
  <c r="J66" i="1"/>
  <c r="H10" i="1"/>
  <c r="F10" i="1"/>
  <c r="J10" i="1"/>
  <c r="H19" i="1"/>
  <c r="F19" i="1"/>
  <c r="J19" i="1"/>
  <c r="H51" i="1"/>
  <c r="D56" i="1"/>
  <c r="F51" i="1"/>
  <c r="J51" i="1"/>
  <c r="H79" i="1"/>
  <c r="F79" i="1"/>
  <c r="K79" i="1" s="1"/>
  <c r="J79" i="1"/>
  <c r="J45" i="1"/>
  <c r="H42" i="1"/>
  <c r="F42" i="1"/>
  <c r="J42" i="1"/>
  <c r="H55" i="1"/>
  <c r="F55" i="1"/>
  <c r="J55" i="1"/>
  <c r="H63" i="1"/>
  <c r="F63" i="1"/>
  <c r="K63" i="1" s="1"/>
  <c r="J63" i="1"/>
  <c r="H76" i="1"/>
  <c r="F76" i="1"/>
  <c r="J76" i="1"/>
  <c r="H22" i="1"/>
  <c r="F22" i="1"/>
  <c r="J22" i="1"/>
  <c r="J34" i="1"/>
  <c r="H31" i="1"/>
  <c r="F31" i="1"/>
  <c r="J31" i="1"/>
  <c r="H43" i="1"/>
  <c r="F43" i="1"/>
  <c r="J43" i="1"/>
  <c r="H54" i="1"/>
  <c r="F54" i="1"/>
  <c r="K54" i="1" s="1"/>
  <c r="J54" i="1"/>
  <c r="H62" i="1"/>
  <c r="D67" i="1"/>
  <c r="F62" i="1"/>
  <c r="J62" i="1"/>
  <c r="H75" i="1"/>
  <c r="D80" i="1"/>
  <c r="F75" i="1"/>
  <c r="J75" i="1"/>
  <c r="H77" i="1"/>
  <c r="F77" i="1"/>
  <c r="J77" i="1"/>
  <c r="H32" i="1"/>
  <c r="F32" i="1"/>
  <c r="K32" i="1" s="1"/>
  <c r="C56" i="1"/>
  <c r="H64" i="1"/>
  <c r="F64" i="1"/>
  <c r="F99" i="1"/>
  <c r="J99" i="1"/>
  <c r="H99" i="1"/>
  <c r="C114" i="1"/>
  <c r="D110" i="1"/>
  <c r="D114" i="1" s="1"/>
  <c r="H157" i="1"/>
  <c r="F157" i="1"/>
  <c r="J157" i="1"/>
  <c r="D6" i="1"/>
  <c r="P10" i="1"/>
  <c r="U10" i="1" s="1"/>
  <c r="P19" i="1"/>
  <c r="P43" i="1"/>
  <c r="P55" i="1"/>
  <c r="J64" i="1"/>
  <c r="F122" i="1"/>
  <c r="J122" i="1"/>
  <c r="H122" i="1"/>
  <c r="H155" i="1"/>
  <c r="F155" i="1"/>
  <c r="J155" i="1"/>
  <c r="H168" i="1"/>
  <c r="F168" i="1"/>
  <c r="J168" i="1"/>
  <c r="H7" i="1"/>
  <c r="F7" i="1"/>
  <c r="H20" i="1"/>
  <c r="F20" i="1"/>
  <c r="H40" i="1"/>
  <c r="D45" i="1"/>
  <c r="F40" i="1"/>
  <c r="D92" i="1"/>
  <c r="H87" i="1"/>
  <c r="H92" i="1" s="1"/>
  <c r="F87" i="1"/>
  <c r="T113" i="1"/>
  <c r="R113" i="1"/>
  <c r="P113" i="1"/>
  <c r="U113" i="1" s="1"/>
  <c r="H154" i="1"/>
  <c r="D159" i="1"/>
  <c r="F154" i="1"/>
  <c r="J154" i="1"/>
  <c r="J159" i="1" s="1"/>
  <c r="H169" i="1"/>
  <c r="F169" i="1"/>
  <c r="J169" i="1"/>
  <c r="P31" i="1"/>
  <c r="U31" i="1" s="1"/>
  <c r="J32" i="1"/>
  <c r="P63" i="1"/>
  <c r="U63" i="1" s="1"/>
  <c r="C67" i="1"/>
  <c r="P77" i="1"/>
  <c r="F91" i="1"/>
  <c r="J91" i="1"/>
  <c r="J92" i="1" s="1"/>
  <c r="H91" i="1"/>
  <c r="P9" i="1"/>
  <c r="R10" i="1"/>
  <c r="D18" i="1"/>
  <c r="R19" i="1"/>
  <c r="P22" i="1"/>
  <c r="P30" i="1"/>
  <c r="R31" i="1"/>
  <c r="P42" i="1"/>
  <c r="R43" i="1"/>
  <c r="P54" i="1"/>
  <c r="R55" i="1"/>
  <c r="R63" i="1"/>
  <c r="P66" i="1"/>
  <c r="P76" i="1"/>
  <c r="R77" i="1"/>
  <c r="C80" i="1"/>
  <c r="T99" i="1"/>
  <c r="R99" i="1"/>
  <c r="N103" i="1"/>
  <c r="P99" i="1"/>
  <c r="T100" i="1"/>
  <c r="R100" i="1"/>
  <c r="F112" i="1"/>
  <c r="K112" i="1" s="1"/>
  <c r="J112" i="1"/>
  <c r="H112" i="1"/>
  <c r="F113" i="1"/>
  <c r="J113" i="1"/>
  <c r="H113" i="1"/>
  <c r="D124" i="1"/>
  <c r="F120" i="1"/>
  <c r="J120" i="1"/>
  <c r="J124" i="1" s="1"/>
  <c r="H120" i="1"/>
  <c r="F121" i="1"/>
  <c r="J121" i="1"/>
  <c r="H121" i="1"/>
  <c r="H158" i="1"/>
  <c r="F158" i="1"/>
  <c r="J158" i="1"/>
  <c r="H167" i="1"/>
  <c r="F167" i="1"/>
  <c r="J167" i="1"/>
  <c r="H44" i="1"/>
  <c r="F44" i="1"/>
  <c r="K44" i="1" s="1"/>
  <c r="H52" i="1"/>
  <c r="F52" i="1"/>
  <c r="K52" i="1" s="1"/>
  <c r="H78" i="1"/>
  <c r="F78" i="1"/>
  <c r="K78" i="1" s="1"/>
  <c r="T121" i="1"/>
  <c r="R121" i="1"/>
  <c r="P121" i="1"/>
  <c r="U121" i="1" s="1"/>
  <c r="J20" i="1"/>
  <c r="H8" i="1"/>
  <c r="F8" i="1"/>
  <c r="K8" i="1" s="1"/>
  <c r="U8" i="1"/>
  <c r="R9" i="1"/>
  <c r="H21" i="1"/>
  <c r="F21" i="1"/>
  <c r="K21" i="1" s="1"/>
  <c r="U21" i="1"/>
  <c r="R22" i="1"/>
  <c r="H29" i="1"/>
  <c r="D34" i="1"/>
  <c r="F29" i="1"/>
  <c r="R30" i="1"/>
  <c r="H33" i="1"/>
  <c r="F33" i="1"/>
  <c r="K33" i="1" s="1"/>
  <c r="U33" i="1"/>
  <c r="H41" i="1"/>
  <c r="F41" i="1"/>
  <c r="U41" i="1"/>
  <c r="R42" i="1"/>
  <c r="H53" i="1"/>
  <c r="F53" i="1"/>
  <c r="U53" i="1"/>
  <c r="R54" i="1"/>
  <c r="H65" i="1"/>
  <c r="F65" i="1"/>
  <c r="P65" i="1"/>
  <c r="U65" i="1" s="1"/>
  <c r="R66" i="1"/>
  <c r="R76" i="1"/>
  <c r="P79" i="1"/>
  <c r="U79" i="1" s="1"/>
  <c r="C92" i="1"/>
  <c r="P88" i="1"/>
  <c r="U88" i="1" s="1"/>
  <c r="T91" i="1"/>
  <c r="R91" i="1"/>
  <c r="P91" i="1"/>
  <c r="F100" i="1"/>
  <c r="J100" i="1"/>
  <c r="P100" i="1"/>
  <c r="F133" i="1"/>
  <c r="J133" i="1"/>
  <c r="H133" i="1"/>
  <c r="F135" i="1"/>
  <c r="J135" i="1"/>
  <c r="H135" i="1"/>
  <c r="H156" i="1"/>
  <c r="F156" i="1"/>
  <c r="J156" i="1"/>
  <c r="K132" i="1"/>
  <c r="N136" i="1"/>
  <c r="C148" i="1"/>
  <c r="D143" i="1"/>
  <c r="H147" i="1"/>
  <c r="F147" i="1"/>
  <c r="K147" i="1" s="1"/>
  <c r="J147" i="1"/>
  <c r="T168" i="1"/>
  <c r="R168" i="1"/>
  <c r="K90" i="1"/>
  <c r="T90" i="1"/>
  <c r="R90" i="1"/>
  <c r="C103" i="1"/>
  <c r="D98" i="1"/>
  <c r="T98" i="1"/>
  <c r="R98" i="1"/>
  <c r="T102" i="1"/>
  <c r="R102" i="1"/>
  <c r="F109" i="1"/>
  <c r="T109" i="1"/>
  <c r="N114" i="1"/>
  <c r="R109" i="1"/>
  <c r="H123" i="1"/>
  <c r="C136" i="1"/>
  <c r="H132" i="1"/>
  <c r="T134" i="1"/>
  <c r="R134" i="1"/>
  <c r="R148" i="1"/>
  <c r="T159" i="1"/>
  <c r="R170" i="1"/>
  <c r="T167" i="1"/>
  <c r="T170" i="1" s="1"/>
  <c r="R167" i="1"/>
  <c r="P167" i="1"/>
  <c r="P168" i="1"/>
  <c r="U168" i="1" s="1"/>
  <c r="K123" i="1"/>
  <c r="T123" i="1"/>
  <c r="R123" i="1"/>
  <c r="U123" i="1" s="1"/>
  <c r="T132" i="1"/>
  <c r="R132" i="1"/>
  <c r="U132" i="1" s="1"/>
  <c r="H145" i="1"/>
  <c r="F145" i="1"/>
  <c r="J145" i="1"/>
  <c r="U165" i="1"/>
  <c r="N6" i="1"/>
  <c r="N18" i="1"/>
  <c r="N29" i="1"/>
  <c r="N40" i="1"/>
  <c r="N51" i="1"/>
  <c r="N62" i="1"/>
  <c r="N75" i="1"/>
  <c r="N87" i="1"/>
  <c r="K89" i="1"/>
  <c r="T89" i="1"/>
  <c r="R89" i="1"/>
  <c r="U89" i="1" s="1"/>
  <c r="H90" i="1"/>
  <c r="P90" i="1"/>
  <c r="U90" i="1" s="1"/>
  <c r="P98" i="1"/>
  <c r="K101" i="1"/>
  <c r="T101" i="1"/>
  <c r="R101" i="1"/>
  <c r="U101" i="1" s="1"/>
  <c r="H102" i="1"/>
  <c r="K102" i="1" s="1"/>
  <c r="P102" i="1"/>
  <c r="U102" i="1" s="1"/>
  <c r="H109" i="1"/>
  <c r="P109" i="1"/>
  <c r="K111" i="1"/>
  <c r="T111" i="1"/>
  <c r="R111" i="1"/>
  <c r="U111" i="1" s="1"/>
  <c r="J123" i="1"/>
  <c r="D131" i="1"/>
  <c r="R136" i="1"/>
  <c r="J132" i="1"/>
  <c r="H134" i="1"/>
  <c r="K134" i="1" s="1"/>
  <c r="P134" i="1"/>
  <c r="H144" i="1"/>
  <c r="F144" i="1"/>
  <c r="J144" i="1"/>
  <c r="H146" i="1"/>
  <c r="F146" i="1"/>
  <c r="K146" i="1" s="1"/>
  <c r="J146" i="1"/>
  <c r="H166" i="1"/>
  <c r="F166" i="1"/>
  <c r="K166" i="1" s="1"/>
  <c r="U169" i="1"/>
  <c r="T124" i="1"/>
  <c r="N124" i="1"/>
  <c r="T136" i="1"/>
  <c r="U154" i="1"/>
  <c r="U159" i="1" s="1"/>
  <c r="P159" i="1"/>
  <c r="U155" i="1"/>
  <c r="U156" i="1"/>
  <c r="U157" i="1"/>
  <c r="U158" i="1"/>
  <c r="P110" i="1"/>
  <c r="U110" i="1" s="1"/>
  <c r="P112" i="1"/>
  <c r="U112" i="1" s="1"/>
  <c r="P120" i="1"/>
  <c r="P122" i="1"/>
  <c r="U122" i="1" s="1"/>
  <c r="P131" i="1"/>
  <c r="P133" i="1"/>
  <c r="U133" i="1" s="1"/>
  <c r="U143" i="1"/>
  <c r="P148" i="1"/>
  <c r="U144" i="1"/>
  <c r="U145" i="1"/>
  <c r="U146" i="1"/>
  <c r="U147" i="1"/>
  <c r="D165" i="1"/>
  <c r="P166" i="1"/>
  <c r="U166" i="1" s="1"/>
  <c r="N170" i="1"/>
  <c r="F67" i="1" l="1"/>
  <c r="K62" i="1"/>
  <c r="U134" i="1"/>
  <c r="D136" i="1"/>
  <c r="F131" i="1"/>
  <c r="J131" i="1"/>
  <c r="J136" i="1" s="1"/>
  <c r="H131" i="1"/>
  <c r="H136" i="1" s="1"/>
  <c r="T18" i="1"/>
  <c r="T23" i="1" s="1"/>
  <c r="R18" i="1"/>
  <c r="R23" i="1" s="1"/>
  <c r="P18" i="1"/>
  <c r="N23" i="1"/>
  <c r="K109" i="1"/>
  <c r="K100" i="1"/>
  <c r="K113" i="1"/>
  <c r="U76" i="1"/>
  <c r="U30" i="1"/>
  <c r="K20" i="1"/>
  <c r="K155" i="1"/>
  <c r="H6" i="1"/>
  <c r="H11" i="1" s="1"/>
  <c r="D11" i="1"/>
  <c r="F6" i="1"/>
  <c r="J6" i="1"/>
  <c r="J11" i="1" s="1"/>
  <c r="K99" i="1"/>
  <c r="K77" i="1"/>
  <c r="K76" i="1"/>
  <c r="H56" i="1"/>
  <c r="K66" i="1"/>
  <c r="H165" i="1"/>
  <c r="H170" i="1" s="1"/>
  <c r="D170" i="1"/>
  <c r="F165" i="1"/>
  <c r="J165" i="1"/>
  <c r="J170" i="1" s="1"/>
  <c r="P136" i="1"/>
  <c r="U131" i="1"/>
  <c r="P114" i="1"/>
  <c r="U109" i="1"/>
  <c r="U114" i="1" s="1"/>
  <c r="T51" i="1"/>
  <c r="T56" i="1" s="1"/>
  <c r="N56" i="1"/>
  <c r="R51" i="1"/>
  <c r="R56" i="1" s="1"/>
  <c r="P51" i="1"/>
  <c r="T6" i="1"/>
  <c r="T11" i="1" s="1"/>
  <c r="N11" i="1"/>
  <c r="R6" i="1"/>
  <c r="R11" i="1" s="1"/>
  <c r="P6" i="1"/>
  <c r="K145" i="1"/>
  <c r="U167" i="1"/>
  <c r="R114" i="1"/>
  <c r="R103" i="1"/>
  <c r="H143" i="1"/>
  <c r="H148" i="1" s="1"/>
  <c r="D148" i="1"/>
  <c r="F143" i="1"/>
  <c r="J143" i="1"/>
  <c r="J148" i="1" s="1"/>
  <c r="K133" i="1"/>
  <c r="U91" i="1"/>
  <c r="R124" i="1"/>
  <c r="K158" i="1"/>
  <c r="K121" i="1"/>
  <c r="U66" i="1"/>
  <c r="U22" i="1"/>
  <c r="U9" i="1"/>
  <c r="K169" i="1"/>
  <c r="K40" i="1"/>
  <c r="F45" i="1"/>
  <c r="K168" i="1"/>
  <c r="K122" i="1"/>
  <c r="U43" i="1"/>
  <c r="K64" i="1"/>
  <c r="H80" i="1"/>
  <c r="H67" i="1"/>
  <c r="K31" i="1"/>
  <c r="K22" i="1"/>
  <c r="K42" i="1"/>
  <c r="J56" i="1"/>
  <c r="K10" i="1"/>
  <c r="K9" i="1"/>
  <c r="U148" i="1"/>
  <c r="P124" i="1"/>
  <c r="U120" i="1"/>
  <c r="U124" i="1" s="1"/>
  <c r="T75" i="1"/>
  <c r="T80" i="1" s="1"/>
  <c r="P75" i="1"/>
  <c r="N80" i="1"/>
  <c r="R75" i="1"/>
  <c r="R80" i="1" s="1"/>
  <c r="T29" i="1"/>
  <c r="T34" i="1" s="1"/>
  <c r="P29" i="1"/>
  <c r="N34" i="1"/>
  <c r="R29" i="1"/>
  <c r="R34" i="1" s="1"/>
  <c r="U170" i="1"/>
  <c r="T114" i="1"/>
  <c r="D103" i="1"/>
  <c r="F98" i="1"/>
  <c r="H98" i="1"/>
  <c r="H103" i="1" s="1"/>
  <c r="J98" i="1"/>
  <c r="J103" i="1" s="1"/>
  <c r="H18" i="1"/>
  <c r="H23" i="1" s="1"/>
  <c r="D23" i="1"/>
  <c r="F18" i="1"/>
  <c r="J18" i="1"/>
  <c r="J23" i="1" s="1"/>
  <c r="U77" i="1"/>
  <c r="H45" i="1"/>
  <c r="F80" i="1"/>
  <c r="K75" i="1"/>
  <c r="P103" i="1"/>
  <c r="U98" i="1"/>
  <c r="T62" i="1"/>
  <c r="T67" i="1" s="1"/>
  <c r="R62" i="1"/>
  <c r="R67" i="1" s="1"/>
  <c r="P62" i="1"/>
  <c r="N67" i="1"/>
  <c r="F34" i="1"/>
  <c r="K29" i="1"/>
  <c r="F124" i="1"/>
  <c r="K120" i="1"/>
  <c r="K124" i="1" s="1"/>
  <c r="U54" i="1"/>
  <c r="F159" i="1"/>
  <c r="K154" i="1"/>
  <c r="U55" i="1"/>
  <c r="F110" i="1"/>
  <c r="K110" i="1" s="1"/>
  <c r="J110" i="1"/>
  <c r="J114" i="1" s="1"/>
  <c r="H110" i="1"/>
  <c r="K144" i="1"/>
  <c r="H114" i="1"/>
  <c r="T87" i="1"/>
  <c r="T92" i="1" s="1"/>
  <c r="N92" i="1"/>
  <c r="R87" i="1"/>
  <c r="R92" i="1" s="1"/>
  <c r="P87" i="1"/>
  <c r="T40" i="1"/>
  <c r="T45" i="1" s="1"/>
  <c r="N45" i="1"/>
  <c r="P40" i="1"/>
  <c r="R40" i="1"/>
  <c r="R45" i="1" s="1"/>
  <c r="P170" i="1"/>
  <c r="T103" i="1"/>
  <c r="K156" i="1"/>
  <c r="K135" i="1"/>
  <c r="U100" i="1"/>
  <c r="K65" i="1"/>
  <c r="K53" i="1"/>
  <c r="K41" i="1"/>
  <c r="H34" i="1"/>
  <c r="K167" i="1"/>
  <c r="H124" i="1"/>
  <c r="U99" i="1"/>
  <c r="U42" i="1"/>
  <c r="K91" i="1"/>
  <c r="H159" i="1"/>
  <c r="F92" i="1"/>
  <c r="K87" i="1"/>
  <c r="K7" i="1"/>
  <c r="U19" i="1"/>
  <c r="K157" i="1"/>
  <c r="J80" i="1"/>
  <c r="J67" i="1"/>
  <c r="K43" i="1"/>
  <c r="K55" i="1"/>
  <c r="K51" i="1"/>
  <c r="F56" i="1"/>
  <c r="K19" i="1"/>
  <c r="K88" i="1"/>
  <c r="P92" i="1" l="1"/>
  <c r="U87" i="1"/>
  <c r="U92" i="1" s="1"/>
  <c r="F23" i="1"/>
  <c r="K18" i="1"/>
  <c r="K23" i="1" s="1"/>
  <c r="K143" i="1"/>
  <c r="K148" i="1" s="1"/>
  <c r="F148" i="1"/>
  <c r="F170" i="1"/>
  <c r="K165" i="1"/>
  <c r="K170" i="1" s="1"/>
  <c r="U40" i="1"/>
  <c r="U45" i="1" s="1"/>
  <c r="P45" i="1"/>
  <c r="U103" i="1"/>
  <c r="K98" i="1"/>
  <c r="K103" i="1" s="1"/>
  <c r="F103" i="1"/>
  <c r="K45" i="1"/>
  <c r="U136" i="1"/>
  <c r="K6" i="1"/>
  <c r="K11" i="1" s="1"/>
  <c r="F11" i="1"/>
  <c r="U18" i="1"/>
  <c r="U23" i="1" s="1"/>
  <c r="P23" i="1"/>
  <c r="K67" i="1"/>
  <c r="K159" i="1"/>
  <c r="U62" i="1"/>
  <c r="U67" i="1" s="1"/>
  <c r="P67" i="1"/>
  <c r="K114" i="1"/>
  <c r="F136" i="1"/>
  <c r="K131" i="1"/>
  <c r="K136" i="1" s="1"/>
  <c r="K56" i="1"/>
  <c r="K92" i="1"/>
  <c r="K34" i="1"/>
  <c r="K80" i="1"/>
  <c r="U29" i="1"/>
  <c r="U34" i="1" s="1"/>
  <c r="P34" i="1"/>
  <c r="U75" i="1"/>
  <c r="U80" i="1" s="1"/>
  <c r="P80" i="1"/>
  <c r="U6" i="1"/>
  <c r="U11" i="1" s="1"/>
  <c r="P11" i="1"/>
  <c r="U51" i="1"/>
  <c r="U56" i="1" s="1"/>
  <c r="P56" i="1"/>
  <c r="F114" i="1"/>
</calcChain>
</file>

<file path=xl/sharedStrings.xml><?xml version="1.0" encoding="utf-8"?>
<sst xmlns="http://schemas.openxmlformats.org/spreadsheetml/2006/main" count="467" uniqueCount="98">
  <si>
    <t>OCTUBRE</t>
  </si>
  <si>
    <t>Precios Locales del Azúcar</t>
  </si>
  <si>
    <t>Promedio de Precios Diario</t>
  </si>
  <si>
    <t>DIARIO</t>
  </si>
  <si>
    <t>Azucar Crema</t>
  </si>
  <si>
    <t>Azucar Refina</t>
  </si>
  <si>
    <t>Precio Autorizado</t>
  </si>
  <si>
    <t>ITBIS</t>
  </si>
  <si>
    <t>Total Precio Autorizado</t>
  </si>
  <si>
    <t>Precio Almacen</t>
  </si>
  <si>
    <t>Variacion Almacen</t>
  </si>
  <si>
    <t>Precio Supermercado</t>
  </si>
  <si>
    <t>Variacion Supermercado</t>
  </si>
  <si>
    <t>Precio de Colmado</t>
  </si>
  <si>
    <t>Variacion Colmado</t>
  </si>
  <si>
    <t xml:space="preserve"> Variación Promedio</t>
  </si>
  <si>
    <t>Varicacion Suopermercado</t>
  </si>
  <si>
    <t>Varacion Colamdo</t>
  </si>
  <si>
    <t>Variación Promedio</t>
  </si>
  <si>
    <t>02 Octubre</t>
  </si>
  <si>
    <t>3 Octubre</t>
  </si>
  <si>
    <t>4 Octubre</t>
  </si>
  <si>
    <t>5 Octubre</t>
  </si>
  <si>
    <t>6 Octubre</t>
  </si>
  <si>
    <t>Promedio Semanal</t>
  </si>
  <si>
    <t>09 Octubre</t>
  </si>
  <si>
    <t>10 Octubre</t>
  </si>
  <si>
    <t>11 Octubre</t>
  </si>
  <si>
    <t>12 Octubre</t>
  </si>
  <si>
    <t>13 Octubre</t>
  </si>
  <si>
    <t>16 Octubre</t>
  </si>
  <si>
    <t>17 Octubre</t>
  </si>
  <si>
    <t>18 Octubre</t>
  </si>
  <si>
    <t>19 Octubre</t>
  </si>
  <si>
    <t>20 Octubre</t>
  </si>
  <si>
    <t>23 Octubre</t>
  </si>
  <si>
    <t>24 Octubre</t>
  </si>
  <si>
    <t>25 Octubre</t>
  </si>
  <si>
    <t>26 Octubre</t>
  </si>
  <si>
    <t>27 Octubre</t>
  </si>
  <si>
    <t>30 Octubre</t>
  </si>
  <si>
    <t>31 Octubre</t>
  </si>
  <si>
    <t>01 Noviembre</t>
  </si>
  <si>
    <t>2 Noviembre</t>
  </si>
  <si>
    <t>3 Noviembre</t>
  </si>
  <si>
    <t>Promedio semanal</t>
  </si>
  <si>
    <t>02 al 06 Octubre</t>
  </si>
  <si>
    <t>09 al 13 Octubre</t>
  </si>
  <si>
    <t>16 al 20 Octubre</t>
  </si>
  <si>
    <t>23 al 27 Octubre</t>
  </si>
  <si>
    <t xml:space="preserve">30 Octubre al 03 Noviembre </t>
  </si>
  <si>
    <t>Promedio Mensual</t>
  </si>
  <si>
    <t>NOVIEMBRE</t>
  </si>
  <si>
    <t>06 de Noviembre</t>
  </si>
  <si>
    <t>7 de Noviembre</t>
  </si>
  <si>
    <t>8 de Noviembre</t>
  </si>
  <si>
    <t>9 de Noviembre</t>
  </si>
  <si>
    <t>10 de Noviembre</t>
  </si>
  <si>
    <t>13 de Noviembre</t>
  </si>
  <si>
    <t>14 de Noviembre</t>
  </si>
  <si>
    <t>15 de Noviembre</t>
  </si>
  <si>
    <t>16 de Noviembre</t>
  </si>
  <si>
    <t>17 de Noviembre</t>
  </si>
  <si>
    <t>20 de Noviembre</t>
  </si>
  <si>
    <t>21 de Noviembre</t>
  </si>
  <si>
    <t>22 de Noviembre</t>
  </si>
  <si>
    <t>23 de Noviembre</t>
  </si>
  <si>
    <t>24 de Noviembre</t>
  </si>
  <si>
    <t>27 de Noviembre</t>
  </si>
  <si>
    <t>28 de Noviembre</t>
  </si>
  <si>
    <t>29 de Noviembre</t>
  </si>
  <si>
    <t>30 de Noviembre</t>
  </si>
  <si>
    <t>01 de Diciembre</t>
  </si>
  <si>
    <t>06 al 10 Noviembre</t>
  </si>
  <si>
    <t>13 al 17 Noviembre</t>
  </si>
  <si>
    <t>20 al 24 Noviembre</t>
  </si>
  <si>
    <t>27 Noviembre al 01 Diciembre</t>
  </si>
  <si>
    <t>DICIEMBRE</t>
  </si>
  <si>
    <t>04 de Diciembre</t>
  </si>
  <si>
    <t>5 de Diciembre</t>
  </si>
  <si>
    <t>6 de Diciembre</t>
  </si>
  <si>
    <t>7 de Diciembre</t>
  </si>
  <si>
    <t>8 de Diciembre</t>
  </si>
  <si>
    <t>11 de Diciembre</t>
  </si>
  <si>
    <t>12 de Diciembre</t>
  </si>
  <si>
    <t>13 de Diciembre</t>
  </si>
  <si>
    <t>14 de Diciembre</t>
  </si>
  <si>
    <t>15 de Diciembre</t>
  </si>
  <si>
    <t>18 de Diciembre</t>
  </si>
  <si>
    <t>19 de Diciembre</t>
  </si>
  <si>
    <t>20 de Diciembre</t>
  </si>
  <si>
    <t>21 de Diciembre</t>
  </si>
  <si>
    <t>22 de Diciembre</t>
  </si>
  <si>
    <t>25 de Diciembre</t>
  </si>
  <si>
    <t>26 de Diciembre</t>
  </si>
  <si>
    <t>27 de Diciembre</t>
  </si>
  <si>
    <t>28 de Diciembre</t>
  </si>
  <si>
    <t>29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</si>
</sst>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2" fontId="0" fillId="10" borderId="11" xfId="0" applyNumberFormat="1" applyFill="1" applyBorder="1" applyAlignment="1">
      <alignment vertical="center"/>
    </xf>
    <xf numFmtId="2" fontId="0" fillId="10" borderId="11" xfId="0" applyNumberFormat="1" applyFill="1" applyBorder="1"/>
    <xf numFmtId="0" fontId="0" fillId="10" borderId="11" xfId="0" applyFill="1" applyBorder="1" applyAlignment="1">
      <alignment vertical="center"/>
    </xf>
    <xf numFmtId="2" fontId="0" fillId="10" borderId="12" xfId="0" applyNumberFormat="1" applyFill="1" applyBorder="1" applyAlignment="1">
      <alignment vertical="center"/>
    </xf>
    <xf numFmtId="2" fontId="0" fillId="10" borderId="12" xfId="0" applyNumberFormat="1" applyFill="1" applyBorder="1"/>
    <xf numFmtId="0" fontId="0" fillId="10" borderId="12" xfId="0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2" fontId="2" fillId="0" borderId="14" xfId="0" applyNumberFormat="1" applyFont="1" applyBorder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2B17-41B6-417B-A7C9-D5EC8D4910BF}">
  <dimension ref="A1:U170"/>
  <sheetViews>
    <sheetView tabSelected="1" topLeftCell="F1" workbookViewId="0">
      <selection activeCell="S4" sqref="S4:U4"/>
    </sheetView>
  </sheetViews>
  <sheetFormatPr baseColWidth="10" defaultRowHeight="15" x14ac:dyDescent="0.25"/>
  <sheetData>
    <row r="1" spans="1:21" ht="15.75" thickBot="1" x14ac:dyDescent="0.3">
      <c r="A1" t="s">
        <v>0</v>
      </c>
    </row>
    <row r="2" spans="1:21" ht="15.75" thickBot="1" x14ac:dyDescent="0.3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t="15.75" thickBot="1" x14ac:dyDescent="0.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</row>
    <row r="4" spans="1:21" ht="30.75" thickBot="1" x14ac:dyDescent="0.3">
      <c r="A4" s="8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K4" s="38"/>
      <c r="L4" s="38" t="s">
        <v>5</v>
      </c>
      <c r="M4" s="38"/>
      <c r="N4" s="38"/>
      <c r="O4" s="38"/>
      <c r="P4" s="38"/>
      <c r="Q4" s="38"/>
      <c r="R4" s="38"/>
      <c r="S4" s="38"/>
      <c r="T4" s="38"/>
      <c r="U4" s="38"/>
    </row>
    <row r="5" spans="1:21" ht="45" x14ac:dyDescent="0.25">
      <c r="A5" s="14"/>
      <c r="B5" s="38" t="s">
        <v>6</v>
      </c>
      <c r="C5" s="38" t="s">
        <v>7</v>
      </c>
      <c r="D5" s="38" t="s">
        <v>8</v>
      </c>
      <c r="E5" s="38" t="s">
        <v>9</v>
      </c>
      <c r="F5" s="38" t="s">
        <v>10</v>
      </c>
      <c r="G5" s="38" t="s">
        <v>11</v>
      </c>
      <c r="H5" s="38" t="s">
        <v>12</v>
      </c>
      <c r="I5" s="38" t="s">
        <v>13</v>
      </c>
      <c r="J5" s="38" t="s">
        <v>14</v>
      </c>
      <c r="K5" s="38" t="s">
        <v>15</v>
      </c>
      <c r="L5" s="38" t="s">
        <v>6</v>
      </c>
      <c r="M5" s="38" t="s">
        <v>7</v>
      </c>
      <c r="N5" s="38" t="s">
        <v>8</v>
      </c>
      <c r="O5" s="38" t="s">
        <v>9</v>
      </c>
      <c r="P5" s="38" t="s">
        <v>10</v>
      </c>
      <c r="Q5" s="38" t="s">
        <v>11</v>
      </c>
      <c r="R5" s="38" t="s">
        <v>16</v>
      </c>
      <c r="S5" s="38" t="s">
        <v>13</v>
      </c>
      <c r="T5" s="38" t="s">
        <v>17</v>
      </c>
      <c r="U5" s="22" t="s">
        <v>18</v>
      </c>
    </row>
    <row r="6" spans="1:21" ht="15.75" x14ac:dyDescent="0.25">
      <c r="A6" s="23" t="s">
        <v>19</v>
      </c>
      <c r="B6" s="24">
        <v>24.2</v>
      </c>
      <c r="C6" s="24">
        <f>B6*16/100</f>
        <v>3.8719999999999999</v>
      </c>
      <c r="D6" s="24">
        <f>B6+C6</f>
        <v>28.071999999999999</v>
      </c>
      <c r="E6" s="24">
        <v>33.159999999999997</v>
      </c>
      <c r="F6" s="24">
        <f>E6-D6</f>
        <v>5.0879999999999974</v>
      </c>
      <c r="G6" s="24">
        <v>32.32</v>
      </c>
      <c r="H6" s="24">
        <f>G6-D6</f>
        <v>4.2480000000000011</v>
      </c>
      <c r="I6" s="25">
        <v>38.36</v>
      </c>
      <c r="J6" s="25">
        <f>I6-D6</f>
        <v>10.288</v>
      </c>
      <c r="K6" s="25">
        <f>AVERAGE(F6,H6,J6)</f>
        <v>6.5413333333333332</v>
      </c>
      <c r="L6" s="24">
        <v>27.25</v>
      </c>
      <c r="M6" s="26">
        <f>L6*16/100</f>
        <v>4.3600000000000003</v>
      </c>
      <c r="N6" s="24">
        <f>L6+M6</f>
        <v>31.61</v>
      </c>
      <c r="O6" s="24">
        <v>50.67</v>
      </c>
      <c r="P6" s="24">
        <f>O6-N6</f>
        <v>19.060000000000002</v>
      </c>
      <c r="Q6" s="24">
        <v>43.61</v>
      </c>
      <c r="R6" s="24">
        <f>Q6-N6</f>
        <v>12</v>
      </c>
      <c r="S6" s="25">
        <v>51.17</v>
      </c>
      <c r="T6" s="25">
        <f>S6-N6</f>
        <v>19.560000000000002</v>
      </c>
      <c r="U6" s="24">
        <f>AVERAGE(P6,R6,T6)</f>
        <v>16.873333333333335</v>
      </c>
    </row>
    <row r="7" spans="1:21" ht="15.75" x14ac:dyDescent="0.25">
      <c r="A7" s="23" t="s">
        <v>20</v>
      </c>
      <c r="B7" s="24">
        <v>24.2</v>
      </c>
      <c r="C7" s="24">
        <f>B7*16/100</f>
        <v>3.8719999999999999</v>
      </c>
      <c r="D7" s="24">
        <f>B7+C7</f>
        <v>28.071999999999999</v>
      </c>
      <c r="E7" s="24">
        <v>33.159999999999997</v>
      </c>
      <c r="F7" s="24">
        <f t="shared" ref="F7:F10" si="0">E7-D7</f>
        <v>5.0879999999999974</v>
      </c>
      <c r="G7" s="24">
        <v>32.32</v>
      </c>
      <c r="H7" s="24">
        <f>G7-D7</f>
        <v>4.2480000000000011</v>
      </c>
      <c r="I7" s="25">
        <v>38.36</v>
      </c>
      <c r="J7" s="25">
        <f>I7-D7</f>
        <v>10.288</v>
      </c>
      <c r="K7" s="25">
        <f>AVERAGE(F7,H7,J7)</f>
        <v>6.5413333333333332</v>
      </c>
      <c r="L7" s="24">
        <v>27.25</v>
      </c>
      <c r="M7" s="26">
        <f>L7*16/100</f>
        <v>4.3600000000000003</v>
      </c>
      <c r="N7" s="24">
        <f>L7+M7</f>
        <v>31.61</v>
      </c>
      <c r="O7" s="24">
        <v>50.67</v>
      </c>
      <c r="P7" s="24">
        <f t="shared" ref="P7:P10" si="1">O7-N7</f>
        <v>19.060000000000002</v>
      </c>
      <c r="Q7" s="24">
        <v>43.61</v>
      </c>
      <c r="R7" s="24">
        <f>Q7-N7</f>
        <v>12</v>
      </c>
      <c r="S7" s="25">
        <v>51.17</v>
      </c>
      <c r="T7" s="25">
        <f>S7-N7</f>
        <v>19.560000000000002</v>
      </c>
      <c r="U7" s="24">
        <f>AVERAGE(P7,R7,T7)</f>
        <v>16.873333333333335</v>
      </c>
    </row>
    <row r="8" spans="1:21" ht="15.75" x14ac:dyDescent="0.25">
      <c r="A8" s="23" t="s">
        <v>21</v>
      </c>
      <c r="B8" s="24">
        <v>24.2</v>
      </c>
      <c r="C8" s="24">
        <f>B8*16/100</f>
        <v>3.8719999999999999</v>
      </c>
      <c r="D8" s="24">
        <f>B8+C8</f>
        <v>28.071999999999999</v>
      </c>
      <c r="E8" s="24">
        <v>33.159999999999997</v>
      </c>
      <c r="F8" s="24">
        <f t="shared" si="0"/>
        <v>5.0879999999999974</v>
      </c>
      <c r="G8" s="24">
        <v>32.32</v>
      </c>
      <c r="H8" s="24">
        <f>G8-D8</f>
        <v>4.2480000000000011</v>
      </c>
      <c r="I8" s="25">
        <v>38.36</v>
      </c>
      <c r="J8" s="25">
        <f>I8-D8</f>
        <v>10.288</v>
      </c>
      <c r="K8" s="25">
        <f>AVERAGE(F8,H8,J8)</f>
        <v>6.5413333333333332</v>
      </c>
      <c r="L8" s="24">
        <v>27.25</v>
      </c>
      <c r="M8" s="26">
        <f>L8*16/100</f>
        <v>4.3600000000000003</v>
      </c>
      <c r="N8" s="24">
        <f>L8+M8</f>
        <v>31.61</v>
      </c>
      <c r="O8" s="24">
        <v>50.67</v>
      </c>
      <c r="P8" s="24">
        <f t="shared" si="1"/>
        <v>19.060000000000002</v>
      </c>
      <c r="Q8" s="24">
        <v>43.61</v>
      </c>
      <c r="R8" s="24">
        <f>Q8-N8</f>
        <v>12</v>
      </c>
      <c r="S8" s="25">
        <v>51.17</v>
      </c>
      <c r="T8" s="25">
        <f>S8-N8</f>
        <v>19.560000000000002</v>
      </c>
      <c r="U8" s="24">
        <f>AVERAGE(P8,R8,T8)</f>
        <v>16.873333333333335</v>
      </c>
    </row>
    <row r="9" spans="1:21" ht="15.75" x14ac:dyDescent="0.25">
      <c r="A9" s="23" t="s">
        <v>22</v>
      </c>
      <c r="B9" s="24">
        <v>24.2</v>
      </c>
      <c r="C9" s="24">
        <f>B9*16/100</f>
        <v>3.8719999999999999</v>
      </c>
      <c r="D9" s="24">
        <f>B9+C9</f>
        <v>28.071999999999999</v>
      </c>
      <c r="E9" s="24">
        <v>33.159999999999997</v>
      </c>
      <c r="F9" s="24">
        <f t="shared" si="0"/>
        <v>5.0879999999999974</v>
      </c>
      <c r="G9" s="24">
        <v>32.32</v>
      </c>
      <c r="H9" s="24">
        <f>G9-D9</f>
        <v>4.2480000000000011</v>
      </c>
      <c r="I9" s="25">
        <v>38.36</v>
      </c>
      <c r="J9" s="25">
        <f>I9-D9</f>
        <v>10.288</v>
      </c>
      <c r="K9" s="25">
        <f>AVERAGE(F9,H9,J9)</f>
        <v>6.5413333333333332</v>
      </c>
      <c r="L9" s="24">
        <v>27.25</v>
      </c>
      <c r="M9" s="26">
        <f>L9*16/100</f>
        <v>4.3600000000000003</v>
      </c>
      <c r="N9" s="24">
        <f>L9+M9</f>
        <v>31.61</v>
      </c>
      <c r="O9" s="24">
        <v>50.67</v>
      </c>
      <c r="P9" s="24">
        <f t="shared" si="1"/>
        <v>19.060000000000002</v>
      </c>
      <c r="Q9" s="24">
        <v>43.61</v>
      </c>
      <c r="R9" s="24">
        <f>Q9-N9</f>
        <v>12</v>
      </c>
      <c r="S9" s="25">
        <v>51.17</v>
      </c>
      <c r="T9" s="25">
        <f>S9-N9</f>
        <v>19.560000000000002</v>
      </c>
      <c r="U9" s="24">
        <f>AVERAGE(P9,R9,T9)</f>
        <v>16.873333333333335</v>
      </c>
    </row>
    <row r="10" spans="1:21" ht="16.5" thickBot="1" x14ac:dyDescent="0.3">
      <c r="A10" s="23" t="s">
        <v>23</v>
      </c>
      <c r="B10" s="27">
        <v>24.2</v>
      </c>
      <c r="C10" s="27">
        <f>B10*16/100</f>
        <v>3.8719999999999999</v>
      </c>
      <c r="D10" s="27">
        <f>B10+C10</f>
        <v>28.071999999999999</v>
      </c>
      <c r="E10" s="24">
        <v>33.159999999999997</v>
      </c>
      <c r="F10" s="24">
        <f t="shared" si="0"/>
        <v>5.0879999999999974</v>
      </c>
      <c r="G10" s="24">
        <v>32.32</v>
      </c>
      <c r="H10" s="24">
        <f>G10-D10</f>
        <v>4.2480000000000011</v>
      </c>
      <c r="I10" s="25">
        <v>38.36</v>
      </c>
      <c r="J10" s="28">
        <f>I10-D10</f>
        <v>10.288</v>
      </c>
      <c r="K10" s="28">
        <f>AVERAGE(F10,H10,J10)</f>
        <v>6.5413333333333332</v>
      </c>
      <c r="L10" s="27">
        <v>27.25</v>
      </c>
      <c r="M10" s="29">
        <f>L10*16/100</f>
        <v>4.3600000000000003</v>
      </c>
      <c r="N10" s="27">
        <f>L10+M10</f>
        <v>31.61</v>
      </c>
      <c r="O10" s="24">
        <v>50.67</v>
      </c>
      <c r="P10" s="24">
        <f t="shared" si="1"/>
        <v>19.060000000000002</v>
      </c>
      <c r="Q10" s="24">
        <v>43.61</v>
      </c>
      <c r="R10" s="27">
        <f>Q10-N10</f>
        <v>12</v>
      </c>
      <c r="S10" s="25">
        <v>51.17</v>
      </c>
      <c r="T10" s="28">
        <f>S10-N10</f>
        <v>19.560000000000002</v>
      </c>
      <c r="U10" s="27">
        <f>AVERAGE(P10,R10,T10)</f>
        <v>16.873333333333335</v>
      </c>
    </row>
    <row r="11" spans="1:21" ht="32.25" thickBot="1" x14ac:dyDescent="0.3">
      <c r="A11" s="30" t="s">
        <v>24</v>
      </c>
      <c r="B11" s="31">
        <f>AVERAGE(B6:B10)</f>
        <v>24.2</v>
      </c>
      <c r="C11" s="31">
        <f t="shared" ref="C11:U11" si="2">AVERAGE(C6:C10)</f>
        <v>3.8719999999999999</v>
      </c>
      <c r="D11" s="31">
        <f t="shared" si="2"/>
        <v>28.071999999999996</v>
      </c>
      <c r="E11" s="31">
        <f t="shared" si="2"/>
        <v>33.159999999999997</v>
      </c>
      <c r="F11" s="31">
        <f t="shared" si="2"/>
        <v>5.0879999999999974</v>
      </c>
      <c r="G11" s="31">
        <f t="shared" si="2"/>
        <v>32.32</v>
      </c>
      <c r="H11" s="31">
        <f t="shared" si="2"/>
        <v>4.2480000000000011</v>
      </c>
      <c r="I11" s="31">
        <f t="shared" si="2"/>
        <v>38.36</v>
      </c>
      <c r="J11" s="31">
        <f t="shared" si="2"/>
        <v>10.288</v>
      </c>
      <c r="K11" s="31">
        <f t="shared" si="2"/>
        <v>6.5413333333333323</v>
      </c>
      <c r="L11" s="31">
        <f t="shared" si="2"/>
        <v>27.25</v>
      </c>
      <c r="M11" s="31">
        <f t="shared" si="2"/>
        <v>4.3600000000000003</v>
      </c>
      <c r="N11" s="31">
        <f t="shared" si="2"/>
        <v>31.610000000000003</v>
      </c>
      <c r="O11" s="31">
        <f t="shared" si="2"/>
        <v>50.67</v>
      </c>
      <c r="P11" s="31">
        <f t="shared" si="2"/>
        <v>19.060000000000002</v>
      </c>
      <c r="Q11" s="31">
        <f t="shared" si="2"/>
        <v>43.61</v>
      </c>
      <c r="R11" s="31">
        <f t="shared" si="2"/>
        <v>12</v>
      </c>
      <c r="S11" s="31">
        <f t="shared" si="2"/>
        <v>51.17</v>
      </c>
      <c r="T11" s="31">
        <f t="shared" si="2"/>
        <v>19.560000000000002</v>
      </c>
      <c r="U11" s="31">
        <f t="shared" si="2"/>
        <v>16.873333333333335</v>
      </c>
    </row>
    <row r="13" spans="1:21" ht="15.75" thickBot="1" x14ac:dyDescent="0.3"/>
    <row r="14" spans="1:21" ht="15.75" thickBot="1" x14ac:dyDescent="0.3">
      <c r="A14" s="2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</row>
    <row r="15" spans="1:21" ht="15.75" thickBot="1" x14ac:dyDescent="0.3">
      <c r="A15" s="5" t="s">
        <v>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</row>
    <row r="16" spans="1:21" ht="30.75" thickBot="1" x14ac:dyDescent="0.3">
      <c r="A16" s="38" t="s">
        <v>3</v>
      </c>
      <c r="B16" s="38" t="s">
        <v>4</v>
      </c>
      <c r="C16" s="38"/>
      <c r="D16" s="38"/>
      <c r="E16" s="38"/>
      <c r="F16" s="38"/>
      <c r="G16" s="38"/>
      <c r="H16" s="38"/>
      <c r="I16" s="38"/>
      <c r="J16" s="38"/>
      <c r="K16" s="38"/>
      <c r="L16" s="38" t="s">
        <v>5</v>
      </c>
      <c r="M16" s="38"/>
      <c r="N16" s="38"/>
      <c r="O16" s="38"/>
      <c r="P16" s="38"/>
      <c r="Q16" s="38"/>
      <c r="R16" s="38"/>
      <c r="S16" s="38"/>
      <c r="T16" s="38"/>
      <c r="U16" s="38"/>
    </row>
    <row r="17" spans="1:21" ht="45" x14ac:dyDescent="0.25">
      <c r="A17" s="39"/>
      <c r="B17" s="39" t="s">
        <v>6</v>
      </c>
      <c r="C17" s="39" t="s">
        <v>7</v>
      </c>
      <c r="D17" s="39" t="s">
        <v>8</v>
      </c>
      <c r="E17" s="39" t="s">
        <v>9</v>
      </c>
      <c r="F17" s="39" t="s">
        <v>10</v>
      </c>
      <c r="G17" s="39" t="s">
        <v>11</v>
      </c>
      <c r="H17" s="39" t="s">
        <v>12</v>
      </c>
      <c r="I17" s="39" t="s">
        <v>13</v>
      </c>
      <c r="J17" s="39" t="s">
        <v>14</v>
      </c>
      <c r="K17" s="39" t="s">
        <v>15</v>
      </c>
      <c r="L17" s="39" t="s">
        <v>6</v>
      </c>
      <c r="M17" s="39" t="s">
        <v>7</v>
      </c>
      <c r="N17" s="39" t="s">
        <v>8</v>
      </c>
      <c r="O17" s="39" t="s">
        <v>9</v>
      </c>
      <c r="P17" s="39" t="s">
        <v>10</v>
      </c>
      <c r="Q17" s="39" t="s">
        <v>11</v>
      </c>
      <c r="R17" s="39" t="s">
        <v>16</v>
      </c>
      <c r="S17" s="39" t="s">
        <v>13</v>
      </c>
      <c r="T17" s="39" t="s">
        <v>17</v>
      </c>
      <c r="U17" s="22" t="s">
        <v>18</v>
      </c>
    </row>
    <row r="18" spans="1:21" ht="15.75" x14ac:dyDescent="0.25">
      <c r="A18" s="23" t="s">
        <v>25</v>
      </c>
      <c r="B18" s="24">
        <v>24.2</v>
      </c>
      <c r="C18" s="24">
        <f>B18*16/100</f>
        <v>3.8719999999999999</v>
      </c>
      <c r="D18" s="24">
        <f>B18+C18</f>
        <v>28.071999999999999</v>
      </c>
      <c r="E18" s="24">
        <v>33.96</v>
      </c>
      <c r="F18" s="24">
        <f>E18-D18</f>
        <v>5.8880000000000017</v>
      </c>
      <c r="G18" s="24">
        <v>31.41</v>
      </c>
      <c r="H18" s="24">
        <f>G18-D18</f>
        <v>3.338000000000001</v>
      </c>
      <c r="I18" s="25">
        <v>36.94</v>
      </c>
      <c r="J18" s="25">
        <f>I18-D18</f>
        <v>8.8679999999999986</v>
      </c>
      <c r="K18" s="25">
        <f>AVERAGE(F18,H18,J18)</f>
        <v>6.0313333333333334</v>
      </c>
      <c r="L18" s="24">
        <v>27.25</v>
      </c>
      <c r="M18" s="26">
        <f>L18*16/100</f>
        <v>4.3600000000000003</v>
      </c>
      <c r="N18" s="24">
        <f>L18+M18</f>
        <v>31.61</v>
      </c>
      <c r="O18" s="24">
        <v>49.8</v>
      </c>
      <c r="P18" s="24">
        <f>O18-N18</f>
        <v>18.189999999999998</v>
      </c>
      <c r="Q18" s="24">
        <v>39.14</v>
      </c>
      <c r="R18" s="24">
        <f>Q18-N18</f>
        <v>7.5300000000000011</v>
      </c>
      <c r="S18" s="25">
        <v>51.29</v>
      </c>
      <c r="T18" s="25">
        <f>S18-N18</f>
        <v>19.68</v>
      </c>
      <c r="U18" s="24">
        <f>AVERAGE(P18,R18,T18)</f>
        <v>15.133333333333333</v>
      </c>
    </row>
    <row r="19" spans="1:21" ht="15.75" x14ac:dyDescent="0.25">
      <c r="A19" s="23" t="s">
        <v>26</v>
      </c>
      <c r="B19" s="24">
        <v>24.2</v>
      </c>
      <c r="C19" s="24">
        <f>B19*16/100</f>
        <v>3.8719999999999999</v>
      </c>
      <c r="D19" s="24">
        <f>B19+C19</f>
        <v>28.071999999999999</v>
      </c>
      <c r="E19" s="24">
        <v>33.96</v>
      </c>
      <c r="F19" s="24">
        <f t="shared" ref="F19:F22" si="3">E19-D19</f>
        <v>5.8880000000000017</v>
      </c>
      <c r="G19" s="24">
        <v>31.41</v>
      </c>
      <c r="H19" s="24">
        <f>G19-D19</f>
        <v>3.338000000000001</v>
      </c>
      <c r="I19" s="25">
        <v>36.94</v>
      </c>
      <c r="J19" s="25">
        <f>I19-D19</f>
        <v>8.8679999999999986</v>
      </c>
      <c r="K19" s="25">
        <f>AVERAGE(F19,H19,J19)</f>
        <v>6.0313333333333334</v>
      </c>
      <c r="L19" s="24">
        <v>27.25</v>
      </c>
      <c r="M19" s="26">
        <f>L19*16/100</f>
        <v>4.3600000000000003</v>
      </c>
      <c r="N19" s="24">
        <f>L19+M19</f>
        <v>31.61</v>
      </c>
      <c r="O19" s="24">
        <v>49.8</v>
      </c>
      <c r="P19" s="24">
        <f t="shared" ref="P19:P22" si="4">O19-N19</f>
        <v>18.189999999999998</v>
      </c>
      <c r="Q19" s="24">
        <v>39.14</v>
      </c>
      <c r="R19" s="24">
        <f>Q19-N19</f>
        <v>7.5300000000000011</v>
      </c>
      <c r="S19" s="25">
        <v>51.29</v>
      </c>
      <c r="T19" s="25">
        <f>S19-N19</f>
        <v>19.68</v>
      </c>
      <c r="U19" s="24">
        <f>AVERAGE(P19,R19,T19)</f>
        <v>15.133333333333333</v>
      </c>
    </row>
    <row r="20" spans="1:21" ht="15.75" x14ac:dyDescent="0.25">
      <c r="A20" s="23" t="s">
        <v>27</v>
      </c>
      <c r="B20" s="24">
        <v>24.2</v>
      </c>
      <c r="C20" s="24">
        <f>B20*16/100</f>
        <v>3.8719999999999999</v>
      </c>
      <c r="D20" s="24">
        <f>B20+C20</f>
        <v>28.071999999999999</v>
      </c>
      <c r="E20" s="24">
        <v>33.96</v>
      </c>
      <c r="F20" s="24">
        <f t="shared" si="3"/>
        <v>5.8880000000000017</v>
      </c>
      <c r="G20" s="24">
        <v>31.41</v>
      </c>
      <c r="H20" s="24">
        <f>G20-D20</f>
        <v>3.338000000000001</v>
      </c>
      <c r="I20" s="25">
        <v>36.94</v>
      </c>
      <c r="J20" s="25">
        <f>I20-D20</f>
        <v>8.8679999999999986</v>
      </c>
      <c r="K20" s="25">
        <f>AVERAGE(F20,H20,J20)</f>
        <v>6.0313333333333334</v>
      </c>
      <c r="L20" s="24">
        <v>27.25</v>
      </c>
      <c r="M20" s="26">
        <f>L20*16/100</f>
        <v>4.3600000000000003</v>
      </c>
      <c r="N20" s="24">
        <f>L20+M20</f>
        <v>31.61</v>
      </c>
      <c r="O20" s="24">
        <v>49.8</v>
      </c>
      <c r="P20" s="24">
        <f t="shared" si="4"/>
        <v>18.189999999999998</v>
      </c>
      <c r="Q20" s="24">
        <v>39.14</v>
      </c>
      <c r="R20" s="24">
        <f>Q20-N20</f>
        <v>7.5300000000000011</v>
      </c>
      <c r="S20" s="25">
        <v>51.29</v>
      </c>
      <c r="T20" s="25">
        <f>S20-N20</f>
        <v>19.68</v>
      </c>
      <c r="U20" s="24">
        <f>AVERAGE(P20,R20,T20)</f>
        <v>15.133333333333333</v>
      </c>
    </row>
    <row r="21" spans="1:21" ht="15.75" x14ac:dyDescent="0.25">
      <c r="A21" s="23" t="s">
        <v>28</v>
      </c>
      <c r="B21" s="24">
        <v>24.2</v>
      </c>
      <c r="C21" s="24">
        <f>B21*16/100</f>
        <v>3.8719999999999999</v>
      </c>
      <c r="D21" s="24">
        <f>B21+C21</f>
        <v>28.071999999999999</v>
      </c>
      <c r="E21" s="24">
        <v>33.96</v>
      </c>
      <c r="F21" s="24">
        <f t="shared" si="3"/>
        <v>5.8880000000000017</v>
      </c>
      <c r="G21" s="24">
        <v>31.41</v>
      </c>
      <c r="H21" s="24">
        <f>G21-D21</f>
        <v>3.338000000000001</v>
      </c>
      <c r="I21" s="25">
        <v>36.94</v>
      </c>
      <c r="J21" s="25">
        <f>I21-D21</f>
        <v>8.8679999999999986</v>
      </c>
      <c r="K21" s="25">
        <f>AVERAGE(F21,H21,J21)</f>
        <v>6.0313333333333334</v>
      </c>
      <c r="L21" s="24">
        <v>27.25</v>
      </c>
      <c r="M21" s="26">
        <f>L21*16/100</f>
        <v>4.3600000000000003</v>
      </c>
      <c r="N21" s="24">
        <f>L21+M21</f>
        <v>31.61</v>
      </c>
      <c r="O21" s="24">
        <v>49.8</v>
      </c>
      <c r="P21" s="24">
        <f t="shared" si="4"/>
        <v>18.189999999999998</v>
      </c>
      <c r="Q21" s="24">
        <v>39.14</v>
      </c>
      <c r="R21" s="24">
        <f>Q21-N21</f>
        <v>7.5300000000000011</v>
      </c>
      <c r="S21" s="25">
        <v>51.29</v>
      </c>
      <c r="T21" s="25">
        <f>S21-N21</f>
        <v>19.68</v>
      </c>
      <c r="U21" s="24">
        <f>AVERAGE(P21,R21,T21)</f>
        <v>15.133333333333333</v>
      </c>
    </row>
    <row r="22" spans="1:21" ht="16.5" thickBot="1" x14ac:dyDescent="0.3">
      <c r="A22" s="23" t="s">
        <v>29</v>
      </c>
      <c r="B22" s="27">
        <v>24.2</v>
      </c>
      <c r="C22" s="27">
        <f>B22*16/100</f>
        <v>3.8719999999999999</v>
      </c>
      <c r="D22" s="27">
        <f>B22+C22</f>
        <v>28.071999999999999</v>
      </c>
      <c r="E22" s="24">
        <v>33.96</v>
      </c>
      <c r="F22" s="24">
        <f t="shared" si="3"/>
        <v>5.8880000000000017</v>
      </c>
      <c r="G22" s="24">
        <v>31.41</v>
      </c>
      <c r="H22" s="24">
        <f>G22-D22</f>
        <v>3.338000000000001</v>
      </c>
      <c r="I22" s="25">
        <v>36.94</v>
      </c>
      <c r="J22" s="28">
        <f>I22-D22</f>
        <v>8.8679999999999986</v>
      </c>
      <c r="K22" s="28">
        <f>AVERAGE(F22,H22,J22)</f>
        <v>6.0313333333333334</v>
      </c>
      <c r="L22" s="27">
        <v>27.25</v>
      </c>
      <c r="M22" s="29">
        <f>L22*16/100</f>
        <v>4.3600000000000003</v>
      </c>
      <c r="N22" s="27">
        <f>L22+M22</f>
        <v>31.61</v>
      </c>
      <c r="O22" s="24">
        <v>49.8</v>
      </c>
      <c r="P22" s="24">
        <f t="shared" si="4"/>
        <v>18.189999999999998</v>
      </c>
      <c r="Q22" s="24">
        <v>39.14</v>
      </c>
      <c r="R22" s="27">
        <f>Q22-N22</f>
        <v>7.5300000000000011</v>
      </c>
      <c r="S22" s="25">
        <v>51.29</v>
      </c>
      <c r="T22" s="28">
        <f>S22-N22</f>
        <v>19.68</v>
      </c>
      <c r="U22" s="27">
        <f>AVERAGE(P22,R22,T22)</f>
        <v>15.133333333333333</v>
      </c>
    </row>
    <row r="23" spans="1:21" ht="32.25" thickBot="1" x14ac:dyDescent="0.3">
      <c r="A23" s="30" t="s">
        <v>24</v>
      </c>
      <c r="B23" s="31">
        <f>AVERAGE(B18:B22)</f>
        <v>24.2</v>
      </c>
      <c r="C23" s="31">
        <f t="shared" ref="C23:U23" si="5">AVERAGE(C18:C22)</f>
        <v>3.8719999999999999</v>
      </c>
      <c r="D23" s="31">
        <f t="shared" si="5"/>
        <v>28.071999999999996</v>
      </c>
      <c r="E23" s="31">
        <f t="shared" si="5"/>
        <v>33.96</v>
      </c>
      <c r="F23" s="31">
        <f t="shared" si="5"/>
        <v>5.8880000000000017</v>
      </c>
      <c r="G23" s="31">
        <f t="shared" si="5"/>
        <v>31.410000000000004</v>
      </c>
      <c r="H23" s="31">
        <f t="shared" si="5"/>
        <v>3.338000000000001</v>
      </c>
      <c r="I23" s="31">
        <f t="shared" si="5"/>
        <v>36.94</v>
      </c>
      <c r="J23" s="31">
        <f t="shared" si="5"/>
        <v>8.8679999999999986</v>
      </c>
      <c r="K23" s="31">
        <f t="shared" si="5"/>
        <v>6.0313333333333334</v>
      </c>
      <c r="L23" s="31">
        <f t="shared" si="5"/>
        <v>27.25</v>
      </c>
      <c r="M23" s="31">
        <f t="shared" si="5"/>
        <v>4.3600000000000003</v>
      </c>
      <c r="N23" s="31">
        <f t="shared" si="5"/>
        <v>31.610000000000003</v>
      </c>
      <c r="O23" s="31">
        <f t="shared" si="5"/>
        <v>49.8</v>
      </c>
      <c r="P23" s="31">
        <f t="shared" si="5"/>
        <v>18.189999999999998</v>
      </c>
      <c r="Q23" s="31">
        <f t="shared" si="5"/>
        <v>39.14</v>
      </c>
      <c r="R23" s="31">
        <f t="shared" si="5"/>
        <v>7.5300000000000011</v>
      </c>
      <c r="S23" s="31">
        <f t="shared" si="5"/>
        <v>51.29</v>
      </c>
      <c r="T23" s="31">
        <f t="shared" si="5"/>
        <v>19.68</v>
      </c>
      <c r="U23" s="31">
        <f t="shared" si="5"/>
        <v>15.133333333333331</v>
      </c>
    </row>
    <row r="24" spans="1:21" ht="15.75" thickBot="1" x14ac:dyDescent="0.3"/>
    <row r="25" spans="1:21" ht="15.75" thickBot="1" x14ac:dyDescent="0.3">
      <c r="A25" s="2" t="s">
        <v>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</row>
    <row r="26" spans="1:21" ht="15.75" thickBot="1" x14ac:dyDescent="0.3">
      <c r="A26" s="5" t="s">
        <v>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</row>
    <row r="27" spans="1:21" ht="30.75" thickBot="1" x14ac:dyDescent="0.3">
      <c r="A27" s="8" t="s">
        <v>3</v>
      </c>
      <c r="B27" s="38" t="s">
        <v>4</v>
      </c>
      <c r="C27" s="38"/>
      <c r="D27" s="38"/>
      <c r="E27" s="38"/>
      <c r="F27" s="38"/>
      <c r="G27" s="38"/>
      <c r="H27" s="38"/>
      <c r="I27" s="38"/>
      <c r="J27" s="38"/>
      <c r="K27" s="38"/>
      <c r="L27" s="38" t="s">
        <v>5</v>
      </c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45" x14ac:dyDescent="0.25">
      <c r="A28" s="14"/>
      <c r="B28" s="38" t="s">
        <v>6</v>
      </c>
      <c r="C28" s="38" t="s">
        <v>7</v>
      </c>
      <c r="D28" s="38" t="s">
        <v>8</v>
      </c>
      <c r="E28" s="38" t="s">
        <v>9</v>
      </c>
      <c r="F28" s="38" t="s">
        <v>10</v>
      </c>
      <c r="G28" s="38" t="s">
        <v>11</v>
      </c>
      <c r="H28" s="38" t="s">
        <v>12</v>
      </c>
      <c r="I28" s="38" t="s">
        <v>13</v>
      </c>
      <c r="J28" s="38" t="s">
        <v>14</v>
      </c>
      <c r="K28" s="38" t="s">
        <v>15</v>
      </c>
      <c r="L28" s="38" t="s">
        <v>6</v>
      </c>
      <c r="M28" s="38" t="s">
        <v>7</v>
      </c>
      <c r="N28" s="38" t="s">
        <v>8</v>
      </c>
      <c r="O28" s="38" t="s">
        <v>9</v>
      </c>
      <c r="P28" s="38" t="s">
        <v>10</v>
      </c>
      <c r="Q28" s="38" t="s">
        <v>11</v>
      </c>
      <c r="R28" s="38" t="s">
        <v>16</v>
      </c>
      <c r="S28" s="38" t="s">
        <v>13</v>
      </c>
      <c r="T28" s="38" t="s">
        <v>17</v>
      </c>
      <c r="U28" s="22" t="s">
        <v>18</v>
      </c>
    </row>
    <row r="29" spans="1:21" ht="15.75" x14ac:dyDescent="0.25">
      <c r="A29" s="23" t="s">
        <v>30</v>
      </c>
      <c r="B29" s="24">
        <v>24.2</v>
      </c>
      <c r="C29" s="24">
        <f>B29*16/100</f>
        <v>3.8719999999999999</v>
      </c>
      <c r="D29" s="24">
        <f>B29+C29</f>
        <v>28.071999999999999</v>
      </c>
      <c r="E29" s="24">
        <v>31.36</v>
      </c>
      <c r="F29" s="24">
        <f>E29-D29</f>
        <v>3.2880000000000003</v>
      </c>
      <c r="G29" s="24">
        <v>32.49</v>
      </c>
      <c r="H29" s="24">
        <f>G29-D29</f>
        <v>4.4180000000000028</v>
      </c>
      <c r="I29" s="25">
        <v>37.18</v>
      </c>
      <c r="J29" s="25">
        <f>I29-D29</f>
        <v>9.1080000000000005</v>
      </c>
      <c r="K29" s="25">
        <f>AVERAGE(F29,H29,J29)</f>
        <v>5.6046666666666676</v>
      </c>
      <c r="L29" s="24">
        <v>27.25</v>
      </c>
      <c r="M29" s="26">
        <f>L29*16/100</f>
        <v>4.3600000000000003</v>
      </c>
      <c r="N29" s="24">
        <f>L29+M29</f>
        <v>31.61</v>
      </c>
      <c r="O29" s="24">
        <v>47.85</v>
      </c>
      <c r="P29" s="24">
        <f>O29-N29</f>
        <v>16.240000000000002</v>
      </c>
      <c r="Q29" s="24">
        <v>42.69</v>
      </c>
      <c r="R29" s="24">
        <f>Q29-N29</f>
        <v>11.079999999999998</v>
      </c>
      <c r="S29" s="25">
        <v>51.62</v>
      </c>
      <c r="T29" s="25">
        <f>S29-N29</f>
        <v>20.009999999999998</v>
      </c>
      <c r="U29" s="24">
        <f>AVERAGE(P29,R29,T29)</f>
        <v>15.776666666666666</v>
      </c>
    </row>
    <row r="30" spans="1:21" ht="15.75" x14ac:dyDescent="0.25">
      <c r="A30" s="23" t="s">
        <v>31</v>
      </c>
      <c r="B30" s="24">
        <v>24.2</v>
      </c>
      <c r="C30" s="24">
        <f>B30*16/100</f>
        <v>3.8719999999999999</v>
      </c>
      <c r="D30" s="24">
        <f>B30+C30</f>
        <v>28.071999999999999</v>
      </c>
      <c r="E30" s="24">
        <v>31.36</v>
      </c>
      <c r="F30" s="24">
        <f t="shared" ref="F30:F33" si="6">E30-D30</f>
        <v>3.2880000000000003</v>
      </c>
      <c r="G30" s="24">
        <v>32.49</v>
      </c>
      <c r="H30" s="24">
        <f>G30-D30</f>
        <v>4.4180000000000028</v>
      </c>
      <c r="I30" s="25">
        <v>37.18</v>
      </c>
      <c r="J30" s="25">
        <f t="shared" ref="J30:J33" si="7">I30-D30</f>
        <v>9.1080000000000005</v>
      </c>
      <c r="K30" s="25">
        <f>AVERAGE(F30,H30,J30)</f>
        <v>5.6046666666666676</v>
      </c>
      <c r="L30" s="24">
        <v>27.25</v>
      </c>
      <c r="M30" s="26">
        <f>L30*16/100</f>
        <v>4.3600000000000003</v>
      </c>
      <c r="N30" s="24">
        <f>L30+M30</f>
        <v>31.61</v>
      </c>
      <c r="O30" s="24">
        <v>47.85</v>
      </c>
      <c r="P30" s="24">
        <f t="shared" ref="P30:P33" si="8">O30-N30</f>
        <v>16.240000000000002</v>
      </c>
      <c r="Q30" s="24">
        <v>42.69</v>
      </c>
      <c r="R30" s="24">
        <f>Q30-N30</f>
        <v>11.079999999999998</v>
      </c>
      <c r="S30" s="25">
        <v>51.62</v>
      </c>
      <c r="T30" s="25">
        <f>S30-N30</f>
        <v>20.009999999999998</v>
      </c>
      <c r="U30" s="24">
        <f>AVERAGE(P30,R30,T30)</f>
        <v>15.776666666666666</v>
      </c>
    </row>
    <row r="31" spans="1:21" ht="15.75" x14ac:dyDescent="0.25">
      <c r="A31" s="23" t="s">
        <v>32</v>
      </c>
      <c r="B31" s="24">
        <v>24.2</v>
      </c>
      <c r="C31" s="24">
        <f>B31*16/100</f>
        <v>3.8719999999999999</v>
      </c>
      <c r="D31" s="24">
        <f>B31+C31</f>
        <v>28.071999999999999</v>
      </c>
      <c r="E31" s="24">
        <v>31.36</v>
      </c>
      <c r="F31" s="24">
        <f t="shared" si="6"/>
        <v>3.2880000000000003</v>
      </c>
      <c r="G31" s="24">
        <v>32.49</v>
      </c>
      <c r="H31" s="24">
        <f>G31-D31</f>
        <v>4.4180000000000028</v>
      </c>
      <c r="I31" s="25">
        <v>37.18</v>
      </c>
      <c r="J31" s="25">
        <f t="shared" si="7"/>
        <v>9.1080000000000005</v>
      </c>
      <c r="K31" s="25">
        <f>AVERAGE(F31,H31,J31)</f>
        <v>5.6046666666666676</v>
      </c>
      <c r="L31" s="24">
        <v>27.25</v>
      </c>
      <c r="M31" s="26">
        <f>L31*16/100</f>
        <v>4.3600000000000003</v>
      </c>
      <c r="N31" s="24">
        <f>L31+M31</f>
        <v>31.61</v>
      </c>
      <c r="O31" s="24">
        <v>47.85</v>
      </c>
      <c r="P31" s="24">
        <f t="shared" si="8"/>
        <v>16.240000000000002</v>
      </c>
      <c r="Q31" s="24">
        <v>42.69</v>
      </c>
      <c r="R31" s="24">
        <f>Q31-N31</f>
        <v>11.079999999999998</v>
      </c>
      <c r="S31" s="25">
        <v>51.62</v>
      </c>
      <c r="T31" s="25">
        <f>S31-N31</f>
        <v>20.009999999999998</v>
      </c>
      <c r="U31" s="24">
        <f>AVERAGE(P31,R31,T31)</f>
        <v>15.776666666666666</v>
      </c>
    </row>
    <row r="32" spans="1:21" ht="15.75" x14ac:dyDescent="0.25">
      <c r="A32" s="23" t="s">
        <v>33</v>
      </c>
      <c r="B32" s="24">
        <v>24.2</v>
      </c>
      <c r="C32" s="24">
        <f>B32*16/100</f>
        <v>3.8719999999999999</v>
      </c>
      <c r="D32" s="24">
        <f>B32+C32</f>
        <v>28.071999999999999</v>
      </c>
      <c r="E32" s="24">
        <v>31.36</v>
      </c>
      <c r="F32" s="24">
        <f t="shared" si="6"/>
        <v>3.2880000000000003</v>
      </c>
      <c r="G32" s="24">
        <v>32.49</v>
      </c>
      <c r="H32" s="24">
        <f>G32-D32</f>
        <v>4.4180000000000028</v>
      </c>
      <c r="I32" s="25">
        <v>37.18</v>
      </c>
      <c r="J32" s="25">
        <f t="shared" si="7"/>
        <v>9.1080000000000005</v>
      </c>
      <c r="K32" s="25">
        <f>AVERAGE(F32,H32,J32)</f>
        <v>5.6046666666666676</v>
      </c>
      <c r="L32" s="24">
        <v>27.25</v>
      </c>
      <c r="M32" s="26">
        <f>L32*16/100</f>
        <v>4.3600000000000003</v>
      </c>
      <c r="N32" s="24">
        <f>L32+M32</f>
        <v>31.61</v>
      </c>
      <c r="O32" s="24">
        <v>47.85</v>
      </c>
      <c r="P32" s="24">
        <f t="shared" si="8"/>
        <v>16.240000000000002</v>
      </c>
      <c r="Q32" s="24">
        <v>42.69</v>
      </c>
      <c r="R32" s="24">
        <f>Q32-N32</f>
        <v>11.079999999999998</v>
      </c>
      <c r="S32" s="25">
        <v>51.62</v>
      </c>
      <c r="T32" s="25">
        <f>S32-N32</f>
        <v>20.009999999999998</v>
      </c>
      <c r="U32" s="24">
        <f>AVERAGE(P32,R32,T32)</f>
        <v>15.776666666666666</v>
      </c>
    </row>
    <row r="33" spans="1:21" ht="16.5" thickBot="1" x14ac:dyDescent="0.3">
      <c r="A33" s="23" t="s">
        <v>34</v>
      </c>
      <c r="B33" s="27">
        <v>24.2</v>
      </c>
      <c r="C33" s="27">
        <f>B33*16/100</f>
        <v>3.8719999999999999</v>
      </c>
      <c r="D33" s="27">
        <f>B33+C33</f>
        <v>28.071999999999999</v>
      </c>
      <c r="E33" s="24">
        <v>33.200000000000003</v>
      </c>
      <c r="F33" s="24">
        <f t="shared" si="6"/>
        <v>5.1280000000000037</v>
      </c>
      <c r="G33" s="24">
        <v>32.11</v>
      </c>
      <c r="H33" s="24">
        <f>G33-D33</f>
        <v>4.0380000000000003</v>
      </c>
      <c r="I33" s="25">
        <v>37.64</v>
      </c>
      <c r="J33" s="25">
        <f t="shared" si="7"/>
        <v>9.5680000000000014</v>
      </c>
      <c r="K33" s="28">
        <f>AVERAGE(F33,H33,J33)</f>
        <v>6.2446666666666681</v>
      </c>
      <c r="L33" s="27">
        <v>27.25</v>
      </c>
      <c r="M33" s="29">
        <f>L33*16/100</f>
        <v>4.3600000000000003</v>
      </c>
      <c r="N33" s="27">
        <f>L33+M33</f>
        <v>31.61</v>
      </c>
      <c r="O33" s="24">
        <v>49.66</v>
      </c>
      <c r="P33" s="24">
        <f t="shared" si="8"/>
        <v>18.049999999999997</v>
      </c>
      <c r="Q33" s="24">
        <v>41.23</v>
      </c>
      <c r="R33" s="27">
        <f>Q33-N33</f>
        <v>9.6199999999999974</v>
      </c>
      <c r="S33" s="25">
        <v>51.4</v>
      </c>
      <c r="T33" s="28">
        <f>S33-N33</f>
        <v>19.79</v>
      </c>
      <c r="U33" s="24">
        <f>AVERAGE(P33,R33,T33)</f>
        <v>15.819999999999999</v>
      </c>
    </row>
    <row r="34" spans="1:21" ht="32.25" thickBot="1" x14ac:dyDescent="0.3">
      <c r="A34" s="30" t="s">
        <v>24</v>
      </c>
      <c r="B34" s="31">
        <f>AVERAGE(B29:B33)</f>
        <v>24.2</v>
      </c>
      <c r="C34" s="31">
        <f t="shared" ref="C34:U34" si="9">AVERAGE(C29:C33)</f>
        <v>3.8719999999999999</v>
      </c>
      <c r="D34" s="31">
        <f t="shared" si="9"/>
        <v>28.071999999999996</v>
      </c>
      <c r="E34" s="31">
        <f t="shared" si="9"/>
        <v>31.727999999999998</v>
      </c>
      <c r="F34" s="31">
        <f t="shared" si="9"/>
        <v>3.656000000000001</v>
      </c>
      <c r="G34" s="31">
        <f t="shared" si="9"/>
        <v>32.414000000000001</v>
      </c>
      <c r="H34" s="31">
        <f t="shared" si="9"/>
        <v>4.3420000000000023</v>
      </c>
      <c r="I34" s="31">
        <f t="shared" si="9"/>
        <v>37.272000000000006</v>
      </c>
      <c r="J34" s="31">
        <f t="shared" si="9"/>
        <v>9.1999999999999993</v>
      </c>
      <c r="K34" s="31">
        <f t="shared" si="9"/>
        <v>5.7326666666666677</v>
      </c>
      <c r="L34" s="31">
        <f t="shared" si="9"/>
        <v>27.25</v>
      </c>
      <c r="M34" s="31">
        <f t="shared" si="9"/>
        <v>4.3600000000000003</v>
      </c>
      <c r="N34" s="31">
        <f t="shared" si="9"/>
        <v>31.610000000000003</v>
      </c>
      <c r="O34" s="31">
        <f t="shared" si="9"/>
        <v>48.212000000000003</v>
      </c>
      <c r="P34" s="31">
        <f t="shared" si="9"/>
        <v>16.602</v>
      </c>
      <c r="Q34" s="31">
        <f t="shared" si="9"/>
        <v>42.397999999999996</v>
      </c>
      <c r="R34" s="31">
        <f t="shared" si="9"/>
        <v>10.787999999999998</v>
      </c>
      <c r="S34" s="31">
        <f t="shared" si="9"/>
        <v>51.576000000000001</v>
      </c>
      <c r="T34" s="31">
        <f t="shared" si="9"/>
        <v>19.965999999999998</v>
      </c>
      <c r="U34" s="31">
        <f t="shared" si="9"/>
        <v>15.785333333333332</v>
      </c>
    </row>
    <row r="35" spans="1:21" ht="15.75" thickBot="1" x14ac:dyDescent="0.3"/>
    <row r="36" spans="1:21" ht="15.75" thickBot="1" x14ac:dyDescent="0.3">
      <c r="A36" s="2" t="s">
        <v>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ht="15.75" thickBot="1" x14ac:dyDescent="0.3">
      <c r="A37" s="5" t="s">
        <v>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"/>
    </row>
    <row r="38" spans="1:21" ht="30.75" thickBot="1" x14ac:dyDescent="0.3">
      <c r="A38" s="8" t="s">
        <v>3</v>
      </c>
      <c r="B38" s="38" t="s">
        <v>4</v>
      </c>
      <c r="C38" s="38"/>
      <c r="D38" s="38"/>
      <c r="E38" s="38"/>
      <c r="F38" s="38"/>
      <c r="G38" s="38"/>
      <c r="H38" s="38"/>
      <c r="I38" s="38"/>
      <c r="J38" s="38"/>
      <c r="K38" s="38"/>
      <c r="L38" s="38" t="s">
        <v>5</v>
      </c>
      <c r="M38" s="38"/>
      <c r="N38" s="38"/>
      <c r="O38" s="38"/>
      <c r="P38" s="38"/>
      <c r="Q38" s="38"/>
      <c r="R38" s="38"/>
      <c r="S38" s="38"/>
      <c r="T38" s="38"/>
      <c r="U38" s="38"/>
    </row>
    <row r="39" spans="1:21" ht="45" x14ac:dyDescent="0.25">
      <c r="A39" s="14"/>
      <c r="B39" s="38" t="s">
        <v>6</v>
      </c>
      <c r="C39" s="38" t="s">
        <v>7</v>
      </c>
      <c r="D39" s="38" t="s">
        <v>8</v>
      </c>
      <c r="E39" s="38" t="s">
        <v>9</v>
      </c>
      <c r="F39" s="38" t="s">
        <v>10</v>
      </c>
      <c r="G39" s="38" t="s">
        <v>11</v>
      </c>
      <c r="H39" s="38" t="s">
        <v>12</v>
      </c>
      <c r="I39" s="38" t="s">
        <v>13</v>
      </c>
      <c r="J39" s="38" t="s">
        <v>14</v>
      </c>
      <c r="K39" s="38" t="s">
        <v>15</v>
      </c>
      <c r="L39" s="38" t="s">
        <v>6</v>
      </c>
      <c r="M39" s="38" t="s">
        <v>7</v>
      </c>
      <c r="N39" s="38" t="s">
        <v>8</v>
      </c>
      <c r="O39" s="38" t="s">
        <v>9</v>
      </c>
      <c r="P39" s="38" t="s">
        <v>10</v>
      </c>
      <c r="Q39" s="38" t="s">
        <v>11</v>
      </c>
      <c r="R39" s="38" t="s">
        <v>16</v>
      </c>
      <c r="S39" s="38" t="s">
        <v>13</v>
      </c>
      <c r="T39" s="38" t="s">
        <v>17</v>
      </c>
      <c r="U39" s="22" t="s">
        <v>18</v>
      </c>
    </row>
    <row r="40" spans="1:21" ht="15.75" x14ac:dyDescent="0.25">
      <c r="A40" s="23" t="s">
        <v>35</v>
      </c>
      <c r="B40" s="24">
        <v>24.2</v>
      </c>
      <c r="C40" s="24">
        <f>B40*16/100</f>
        <v>3.8719999999999999</v>
      </c>
      <c r="D40" s="24">
        <f>B40+C40</f>
        <v>28.071999999999999</v>
      </c>
      <c r="E40" s="24">
        <v>33.200000000000003</v>
      </c>
      <c r="F40" s="24">
        <f>E40-D40</f>
        <v>5.1280000000000037</v>
      </c>
      <c r="G40" s="24">
        <v>32.11</v>
      </c>
      <c r="H40" s="24">
        <f>G40-D40</f>
        <v>4.0380000000000003</v>
      </c>
      <c r="I40" s="25">
        <v>37.64</v>
      </c>
      <c r="J40" s="25">
        <f>I40-D40</f>
        <v>9.5680000000000014</v>
      </c>
      <c r="K40" s="25">
        <f>AVERAGE(F40,H40,J40)</f>
        <v>6.2446666666666681</v>
      </c>
      <c r="L40" s="24">
        <v>27.25</v>
      </c>
      <c r="M40" s="26">
        <f>L40*16/100</f>
        <v>4.3600000000000003</v>
      </c>
      <c r="N40" s="24">
        <f>L40+M40</f>
        <v>31.61</v>
      </c>
      <c r="O40" s="24">
        <v>49.66</v>
      </c>
      <c r="P40" s="24">
        <f>O40-N40</f>
        <v>18.049999999999997</v>
      </c>
      <c r="Q40" s="24">
        <v>41.23</v>
      </c>
      <c r="R40" s="24">
        <f>Q40-N40</f>
        <v>9.6199999999999974</v>
      </c>
      <c r="S40" s="25">
        <v>51.4</v>
      </c>
      <c r="T40" s="25">
        <f>S40-N40</f>
        <v>19.79</v>
      </c>
      <c r="U40" s="24">
        <f>AVERAGE(P40,R40,T40,)</f>
        <v>11.864999999999998</v>
      </c>
    </row>
    <row r="41" spans="1:21" ht="15.75" x14ac:dyDescent="0.25">
      <c r="A41" s="23" t="s">
        <v>36</v>
      </c>
      <c r="B41" s="24">
        <v>24.2</v>
      </c>
      <c r="C41" s="24">
        <f>B41*16/100</f>
        <v>3.8719999999999999</v>
      </c>
      <c r="D41" s="24">
        <f>B41+C41</f>
        <v>28.071999999999999</v>
      </c>
      <c r="E41" s="24">
        <v>33.200000000000003</v>
      </c>
      <c r="F41" s="24">
        <f t="shared" ref="F41:F44" si="10">E41-D41</f>
        <v>5.1280000000000037</v>
      </c>
      <c r="G41" s="24">
        <v>32.11</v>
      </c>
      <c r="H41" s="24">
        <f>G41-D41</f>
        <v>4.0380000000000003</v>
      </c>
      <c r="I41" s="25">
        <v>37.64</v>
      </c>
      <c r="J41" s="25">
        <f>I41-D41</f>
        <v>9.5680000000000014</v>
      </c>
      <c r="K41" s="25">
        <f>AVERAGE(F41,H41,J41)</f>
        <v>6.2446666666666681</v>
      </c>
      <c r="L41" s="24">
        <v>27.25</v>
      </c>
      <c r="M41" s="26">
        <f>L41*16/100</f>
        <v>4.3600000000000003</v>
      </c>
      <c r="N41" s="24">
        <f>L41+M41</f>
        <v>31.61</v>
      </c>
      <c r="O41" s="24">
        <v>49.66</v>
      </c>
      <c r="P41" s="24">
        <f t="shared" ref="P41:P44" si="11">O41-N41</f>
        <v>18.049999999999997</v>
      </c>
      <c r="Q41" s="24">
        <v>41.23</v>
      </c>
      <c r="R41" s="24">
        <f t="shared" ref="R41:R44" si="12">Q41-N41</f>
        <v>9.6199999999999974</v>
      </c>
      <c r="S41" s="25">
        <v>51.4</v>
      </c>
      <c r="T41" s="25">
        <f>S41-N41</f>
        <v>19.79</v>
      </c>
      <c r="U41" s="24">
        <f t="shared" ref="U41:U44" si="13">AVERAGE(P41,R41,T41,)</f>
        <v>11.864999999999998</v>
      </c>
    </row>
    <row r="42" spans="1:21" ht="15.75" x14ac:dyDescent="0.25">
      <c r="A42" s="23" t="s">
        <v>37</v>
      </c>
      <c r="B42" s="24">
        <v>24.2</v>
      </c>
      <c r="C42" s="24">
        <f>B42*16/100</f>
        <v>3.8719999999999999</v>
      </c>
      <c r="D42" s="24">
        <f>B42+C42</f>
        <v>28.071999999999999</v>
      </c>
      <c r="E42" s="24">
        <v>33.200000000000003</v>
      </c>
      <c r="F42" s="24">
        <f t="shared" si="10"/>
        <v>5.1280000000000037</v>
      </c>
      <c r="G42" s="24">
        <v>32.11</v>
      </c>
      <c r="H42" s="24">
        <f>G42-D42</f>
        <v>4.0380000000000003</v>
      </c>
      <c r="I42" s="25">
        <v>37.64</v>
      </c>
      <c r="J42" s="25">
        <f>I42-D42</f>
        <v>9.5680000000000014</v>
      </c>
      <c r="K42" s="25">
        <f>AVERAGE(F42,H42,J42)</f>
        <v>6.2446666666666681</v>
      </c>
      <c r="L42" s="24">
        <v>27.25</v>
      </c>
      <c r="M42" s="26">
        <f>L42*16/100</f>
        <v>4.3600000000000003</v>
      </c>
      <c r="N42" s="24">
        <f>L42+M42</f>
        <v>31.61</v>
      </c>
      <c r="O42" s="24">
        <v>49.66</v>
      </c>
      <c r="P42" s="24">
        <f t="shared" si="11"/>
        <v>18.049999999999997</v>
      </c>
      <c r="Q42" s="24">
        <v>41.23</v>
      </c>
      <c r="R42" s="24">
        <f t="shared" si="12"/>
        <v>9.6199999999999974</v>
      </c>
      <c r="S42" s="25">
        <v>51.4</v>
      </c>
      <c r="T42" s="25">
        <f>S42-N42</f>
        <v>19.79</v>
      </c>
      <c r="U42" s="24">
        <f t="shared" si="13"/>
        <v>11.864999999999998</v>
      </c>
    </row>
    <row r="43" spans="1:21" ht="15.75" x14ac:dyDescent="0.25">
      <c r="A43" s="23" t="s">
        <v>38</v>
      </c>
      <c r="B43" s="24">
        <v>24.2</v>
      </c>
      <c r="C43" s="24">
        <f>B43*16/100</f>
        <v>3.8719999999999999</v>
      </c>
      <c r="D43" s="24">
        <f>B43+C43</f>
        <v>28.071999999999999</v>
      </c>
      <c r="E43" s="24">
        <v>33.200000000000003</v>
      </c>
      <c r="F43" s="24">
        <f t="shared" si="10"/>
        <v>5.1280000000000037</v>
      </c>
      <c r="G43" s="24">
        <v>32.11</v>
      </c>
      <c r="H43" s="24">
        <f>G43-D43</f>
        <v>4.0380000000000003</v>
      </c>
      <c r="I43" s="25">
        <v>37.64</v>
      </c>
      <c r="J43" s="25">
        <f>I43-D43</f>
        <v>9.5680000000000014</v>
      </c>
      <c r="K43" s="25">
        <f>AVERAGE(F43,H43,J43)</f>
        <v>6.2446666666666681</v>
      </c>
      <c r="L43" s="24">
        <v>27.25</v>
      </c>
      <c r="M43" s="26">
        <f>L43*16/100</f>
        <v>4.3600000000000003</v>
      </c>
      <c r="N43" s="24">
        <f>L43+M43</f>
        <v>31.61</v>
      </c>
      <c r="O43" s="24">
        <v>49.66</v>
      </c>
      <c r="P43" s="24">
        <f t="shared" si="11"/>
        <v>18.049999999999997</v>
      </c>
      <c r="Q43" s="24">
        <v>41.23</v>
      </c>
      <c r="R43" s="24">
        <f t="shared" si="12"/>
        <v>9.6199999999999974</v>
      </c>
      <c r="S43" s="25">
        <v>51.4</v>
      </c>
      <c r="T43" s="25">
        <f>S43-N43</f>
        <v>19.79</v>
      </c>
      <c r="U43" s="24">
        <f t="shared" si="13"/>
        <v>11.864999999999998</v>
      </c>
    </row>
    <row r="44" spans="1:21" ht="16.5" thickBot="1" x14ac:dyDescent="0.3">
      <c r="A44" s="23" t="s">
        <v>39</v>
      </c>
      <c r="B44" s="27">
        <v>24.2</v>
      </c>
      <c r="C44" s="27">
        <f>B44*16/100</f>
        <v>3.8719999999999999</v>
      </c>
      <c r="D44" s="27">
        <f>B44+C44</f>
        <v>28.071999999999999</v>
      </c>
      <c r="E44" s="24">
        <v>33.200000000000003</v>
      </c>
      <c r="F44" s="24">
        <f t="shared" si="10"/>
        <v>5.1280000000000037</v>
      </c>
      <c r="G44" s="24">
        <v>32.11</v>
      </c>
      <c r="H44" s="24">
        <f>G44-D44</f>
        <v>4.0380000000000003</v>
      </c>
      <c r="I44" s="25">
        <v>37.64</v>
      </c>
      <c r="J44" s="28">
        <f>I44-D44</f>
        <v>9.5680000000000014</v>
      </c>
      <c r="K44" s="28">
        <f>AVERAGE(F44,H44,J44)</f>
        <v>6.2446666666666681</v>
      </c>
      <c r="L44" s="27">
        <v>27.25</v>
      </c>
      <c r="M44" s="29">
        <f>L44*16/100</f>
        <v>4.3600000000000003</v>
      </c>
      <c r="N44" s="27">
        <f>L44+M44</f>
        <v>31.61</v>
      </c>
      <c r="O44" s="24">
        <v>49.66</v>
      </c>
      <c r="P44" s="24">
        <f t="shared" si="11"/>
        <v>18.049999999999997</v>
      </c>
      <c r="Q44" s="24">
        <v>41.23</v>
      </c>
      <c r="R44" s="24">
        <f t="shared" si="12"/>
        <v>9.6199999999999974</v>
      </c>
      <c r="S44" s="25">
        <v>51.4</v>
      </c>
      <c r="T44" s="28">
        <f>S44-N44</f>
        <v>19.79</v>
      </c>
      <c r="U44" s="24">
        <f t="shared" si="13"/>
        <v>11.864999999999998</v>
      </c>
    </row>
    <row r="45" spans="1:21" ht="32.25" thickBot="1" x14ac:dyDescent="0.3">
      <c r="A45" s="30" t="s">
        <v>24</v>
      </c>
      <c r="B45" s="31">
        <f>AVERAGE(B40:B44)</f>
        <v>24.2</v>
      </c>
      <c r="C45" s="31">
        <f t="shared" ref="C45:U45" si="14">AVERAGE(C40:C44)</f>
        <v>3.8719999999999999</v>
      </c>
      <c r="D45" s="31">
        <f t="shared" si="14"/>
        <v>28.071999999999996</v>
      </c>
      <c r="E45" s="31">
        <f t="shared" si="14"/>
        <v>33.200000000000003</v>
      </c>
      <c r="F45" s="31">
        <f t="shared" si="14"/>
        <v>5.1280000000000037</v>
      </c>
      <c r="G45" s="31">
        <f t="shared" si="14"/>
        <v>32.11</v>
      </c>
      <c r="H45" s="31">
        <f t="shared" si="14"/>
        <v>4.0380000000000003</v>
      </c>
      <c r="I45" s="31">
        <f t="shared" si="14"/>
        <v>37.64</v>
      </c>
      <c r="J45" s="31">
        <f t="shared" si="14"/>
        <v>9.5680000000000014</v>
      </c>
      <c r="K45" s="31">
        <f t="shared" si="14"/>
        <v>6.2446666666666681</v>
      </c>
      <c r="L45" s="31">
        <f t="shared" si="14"/>
        <v>27.25</v>
      </c>
      <c r="M45" s="31">
        <f t="shared" si="14"/>
        <v>4.3600000000000003</v>
      </c>
      <c r="N45" s="31">
        <f t="shared" si="14"/>
        <v>31.610000000000003</v>
      </c>
      <c r="O45" s="31">
        <f t="shared" si="14"/>
        <v>49.66</v>
      </c>
      <c r="P45" s="31">
        <f t="shared" si="14"/>
        <v>18.049999999999997</v>
      </c>
      <c r="Q45" s="31">
        <f t="shared" si="14"/>
        <v>41.23</v>
      </c>
      <c r="R45" s="31">
        <f t="shared" si="14"/>
        <v>9.6199999999999974</v>
      </c>
      <c r="S45" s="31">
        <f t="shared" si="14"/>
        <v>51.4</v>
      </c>
      <c r="T45" s="31">
        <f t="shared" si="14"/>
        <v>19.79</v>
      </c>
      <c r="U45" s="31">
        <f t="shared" si="14"/>
        <v>11.864999999999998</v>
      </c>
    </row>
    <row r="46" spans="1:21" ht="15.75" thickBot="1" x14ac:dyDescent="0.3"/>
    <row r="47" spans="1:21" ht="15.75" thickBot="1" x14ac:dyDescent="0.3">
      <c r="A47" s="2" t="s">
        <v>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</row>
    <row r="48" spans="1:21" ht="15.75" thickBot="1" x14ac:dyDescent="0.3">
      <c r="A48" s="5" t="s">
        <v>2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/>
    </row>
    <row r="49" spans="1:21" ht="30.75" thickBot="1" x14ac:dyDescent="0.3">
      <c r="A49" s="8" t="s">
        <v>3</v>
      </c>
      <c r="B49" s="38" t="s">
        <v>4</v>
      </c>
      <c r="C49" s="38"/>
      <c r="D49" s="38"/>
      <c r="E49" s="38"/>
      <c r="F49" s="38"/>
      <c r="G49" s="38"/>
      <c r="H49" s="38"/>
      <c r="I49" s="38"/>
      <c r="J49" s="38"/>
      <c r="K49" s="38"/>
      <c r="L49" s="38" t="s">
        <v>5</v>
      </c>
      <c r="M49" s="38"/>
      <c r="N49" s="38"/>
      <c r="O49" s="38"/>
      <c r="P49" s="38"/>
      <c r="Q49" s="38"/>
      <c r="R49" s="38"/>
      <c r="S49" s="38"/>
      <c r="T49" s="38"/>
      <c r="U49" s="38"/>
    </row>
    <row r="50" spans="1:21" ht="45" x14ac:dyDescent="0.25">
      <c r="A50" s="14"/>
      <c r="B50" s="38" t="s">
        <v>6</v>
      </c>
      <c r="C50" s="38" t="s">
        <v>7</v>
      </c>
      <c r="D50" s="38" t="s">
        <v>8</v>
      </c>
      <c r="E50" s="38" t="s">
        <v>9</v>
      </c>
      <c r="F50" s="38" t="s">
        <v>10</v>
      </c>
      <c r="G50" s="38" t="s">
        <v>11</v>
      </c>
      <c r="H50" s="38" t="s">
        <v>12</v>
      </c>
      <c r="I50" s="38" t="s">
        <v>13</v>
      </c>
      <c r="J50" s="38" t="s">
        <v>14</v>
      </c>
      <c r="K50" s="38" t="s">
        <v>15</v>
      </c>
      <c r="L50" s="38" t="s">
        <v>6</v>
      </c>
      <c r="M50" s="38" t="s">
        <v>7</v>
      </c>
      <c r="N50" s="38" t="s">
        <v>8</v>
      </c>
      <c r="O50" s="38" t="s">
        <v>9</v>
      </c>
      <c r="P50" s="38" t="s">
        <v>10</v>
      </c>
      <c r="Q50" s="38" t="s">
        <v>11</v>
      </c>
      <c r="R50" s="38" t="s">
        <v>16</v>
      </c>
      <c r="S50" s="38" t="s">
        <v>13</v>
      </c>
      <c r="T50" s="38" t="s">
        <v>17</v>
      </c>
      <c r="U50" s="22" t="s">
        <v>18</v>
      </c>
    </row>
    <row r="51" spans="1:21" ht="15.75" x14ac:dyDescent="0.25">
      <c r="A51" s="23" t="s">
        <v>40</v>
      </c>
      <c r="B51" s="24">
        <v>24.2</v>
      </c>
      <c r="C51" s="24">
        <f>B51*16/100</f>
        <v>3.8719999999999999</v>
      </c>
      <c r="D51" s="24">
        <f>B51+C51</f>
        <v>28.071999999999999</v>
      </c>
      <c r="E51" s="24">
        <v>33.119999999999997</v>
      </c>
      <c r="F51" s="24">
        <f>E51-D51</f>
        <v>5.0479999999999983</v>
      </c>
      <c r="G51" s="24">
        <v>31.66</v>
      </c>
      <c r="H51" s="24">
        <f>G51-D51</f>
        <v>3.588000000000001</v>
      </c>
      <c r="I51" s="25">
        <v>35.979999999999997</v>
      </c>
      <c r="J51" s="25">
        <f>I51-D51</f>
        <v>7.9079999999999977</v>
      </c>
      <c r="K51" s="25">
        <f>AVERAGE(F51,H51,J51)</f>
        <v>5.5146666666666659</v>
      </c>
      <c r="L51" s="24">
        <v>27.25</v>
      </c>
      <c r="M51" s="26">
        <f>L51*16/100</f>
        <v>4.3600000000000003</v>
      </c>
      <c r="N51" s="24">
        <f>L51+M51</f>
        <v>31.61</v>
      </c>
      <c r="O51" s="24">
        <v>49.26</v>
      </c>
      <c r="P51" s="24">
        <f>O51-N51</f>
        <v>17.649999999999999</v>
      </c>
      <c r="Q51" s="24">
        <v>44.14</v>
      </c>
      <c r="R51" s="24">
        <f>Q51-N51</f>
        <v>12.530000000000001</v>
      </c>
      <c r="S51" s="25">
        <v>52.33</v>
      </c>
      <c r="T51" s="25">
        <f>S51-N51</f>
        <v>20.72</v>
      </c>
      <c r="U51" s="24">
        <f>AVERAGE(P51,R51,T51,)</f>
        <v>12.725</v>
      </c>
    </row>
    <row r="52" spans="1:21" ht="15.75" x14ac:dyDescent="0.25">
      <c r="A52" s="23" t="s">
        <v>41</v>
      </c>
      <c r="B52" s="24">
        <v>24.2</v>
      </c>
      <c r="C52" s="24">
        <f t="shared" ref="C52:C55" si="15">B52*16/100</f>
        <v>3.8719999999999999</v>
      </c>
      <c r="D52" s="24">
        <f t="shared" ref="D52:D55" si="16">B52+C52</f>
        <v>28.071999999999999</v>
      </c>
      <c r="E52" s="24">
        <v>33.119999999999997</v>
      </c>
      <c r="F52" s="24">
        <f t="shared" ref="F52:F55" si="17">E52-D52</f>
        <v>5.0479999999999983</v>
      </c>
      <c r="G52" s="24">
        <v>31.66</v>
      </c>
      <c r="H52" s="24">
        <f t="shared" ref="H52:H55" si="18">G52-D52</f>
        <v>3.588000000000001</v>
      </c>
      <c r="I52" s="25">
        <v>35.979999999999997</v>
      </c>
      <c r="J52" s="25">
        <f t="shared" ref="J52:J55" si="19">I52-D52</f>
        <v>7.9079999999999977</v>
      </c>
      <c r="K52" s="25">
        <f t="shared" ref="K52:K55" si="20">AVERAGE(F52,H52,J52)</f>
        <v>5.5146666666666659</v>
      </c>
      <c r="L52" s="24">
        <v>27.25</v>
      </c>
      <c r="M52" s="26">
        <f t="shared" ref="M52:M55" si="21">L52*16/100</f>
        <v>4.3600000000000003</v>
      </c>
      <c r="N52" s="24">
        <f t="shared" ref="N52:N55" si="22">L52+M52</f>
        <v>31.61</v>
      </c>
      <c r="O52" s="24">
        <v>49.26</v>
      </c>
      <c r="P52" s="24">
        <f t="shared" ref="P52:P55" si="23">O52-N52</f>
        <v>17.649999999999999</v>
      </c>
      <c r="Q52" s="24">
        <v>44.14</v>
      </c>
      <c r="R52" s="24">
        <f t="shared" ref="R52:R55" si="24">Q52-N52</f>
        <v>12.530000000000001</v>
      </c>
      <c r="S52" s="25">
        <v>52.33</v>
      </c>
      <c r="T52" s="25">
        <f t="shared" ref="T52:T55" si="25">S52-N52</f>
        <v>20.72</v>
      </c>
      <c r="U52" s="24">
        <f t="shared" ref="U52:U55" si="26">AVERAGE(P52,R52,T52,)</f>
        <v>12.725</v>
      </c>
    </row>
    <row r="53" spans="1:21" ht="15.75" x14ac:dyDescent="0.25">
      <c r="A53" s="23" t="s">
        <v>42</v>
      </c>
      <c r="B53" s="24">
        <v>24.2</v>
      </c>
      <c r="C53" s="24">
        <f t="shared" si="15"/>
        <v>3.8719999999999999</v>
      </c>
      <c r="D53" s="24">
        <f t="shared" si="16"/>
        <v>28.071999999999999</v>
      </c>
      <c r="E53" s="24">
        <v>33.119999999999997</v>
      </c>
      <c r="F53" s="24">
        <f t="shared" si="17"/>
        <v>5.0479999999999983</v>
      </c>
      <c r="G53" s="24">
        <v>31.66</v>
      </c>
      <c r="H53" s="24">
        <f t="shared" si="18"/>
        <v>3.588000000000001</v>
      </c>
      <c r="I53" s="25">
        <v>35.979999999999997</v>
      </c>
      <c r="J53" s="25">
        <f t="shared" si="19"/>
        <v>7.9079999999999977</v>
      </c>
      <c r="K53" s="25">
        <f t="shared" si="20"/>
        <v>5.5146666666666659</v>
      </c>
      <c r="L53" s="24">
        <v>27.25</v>
      </c>
      <c r="M53" s="26">
        <f t="shared" si="21"/>
        <v>4.3600000000000003</v>
      </c>
      <c r="N53" s="24">
        <f t="shared" si="22"/>
        <v>31.61</v>
      </c>
      <c r="O53" s="24">
        <v>49.26</v>
      </c>
      <c r="P53" s="24">
        <f t="shared" si="23"/>
        <v>17.649999999999999</v>
      </c>
      <c r="Q53" s="24">
        <v>44.14</v>
      </c>
      <c r="R53" s="24">
        <f t="shared" si="24"/>
        <v>12.530000000000001</v>
      </c>
      <c r="S53" s="25">
        <v>52.33</v>
      </c>
      <c r="T53" s="25">
        <f t="shared" si="25"/>
        <v>20.72</v>
      </c>
      <c r="U53" s="24">
        <f t="shared" si="26"/>
        <v>12.725</v>
      </c>
    </row>
    <row r="54" spans="1:21" ht="15.75" x14ac:dyDescent="0.25">
      <c r="A54" s="23" t="s">
        <v>43</v>
      </c>
      <c r="B54" s="24">
        <v>24.2</v>
      </c>
      <c r="C54" s="24">
        <f t="shared" si="15"/>
        <v>3.8719999999999999</v>
      </c>
      <c r="D54" s="24">
        <f t="shared" si="16"/>
        <v>28.071999999999999</v>
      </c>
      <c r="E54" s="24">
        <v>33.119999999999997</v>
      </c>
      <c r="F54" s="24">
        <f t="shared" si="17"/>
        <v>5.0479999999999983</v>
      </c>
      <c r="G54" s="24">
        <v>31.66</v>
      </c>
      <c r="H54" s="24">
        <f t="shared" si="18"/>
        <v>3.588000000000001</v>
      </c>
      <c r="I54" s="25">
        <v>35.979999999999997</v>
      </c>
      <c r="J54" s="25">
        <f t="shared" si="19"/>
        <v>7.9079999999999977</v>
      </c>
      <c r="K54" s="25">
        <f t="shared" si="20"/>
        <v>5.5146666666666659</v>
      </c>
      <c r="L54" s="24">
        <v>27.25</v>
      </c>
      <c r="M54" s="26">
        <f t="shared" si="21"/>
        <v>4.3600000000000003</v>
      </c>
      <c r="N54" s="24">
        <f t="shared" si="22"/>
        <v>31.61</v>
      </c>
      <c r="O54" s="24">
        <v>49.26</v>
      </c>
      <c r="P54" s="24">
        <f t="shared" si="23"/>
        <v>17.649999999999999</v>
      </c>
      <c r="Q54" s="24">
        <v>44.14</v>
      </c>
      <c r="R54" s="24">
        <f t="shared" si="24"/>
        <v>12.530000000000001</v>
      </c>
      <c r="S54" s="25">
        <v>52.33</v>
      </c>
      <c r="T54" s="25">
        <f t="shared" si="25"/>
        <v>20.72</v>
      </c>
      <c r="U54" s="24">
        <f t="shared" si="26"/>
        <v>12.725</v>
      </c>
    </row>
    <row r="55" spans="1:21" ht="16.5" thickBot="1" x14ac:dyDescent="0.3">
      <c r="A55" s="23" t="s">
        <v>44</v>
      </c>
      <c r="B55" s="24">
        <v>24.2</v>
      </c>
      <c r="C55" s="24">
        <f t="shared" si="15"/>
        <v>3.8719999999999999</v>
      </c>
      <c r="D55" s="24">
        <f t="shared" si="16"/>
        <v>28.071999999999999</v>
      </c>
      <c r="E55" s="24">
        <v>33.119999999999997</v>
      </c>
      <c r="F55" s="24">
        <f t="shared" si="17"/>
        <v>5.0479999999999983</v>
      </c>
      <c r="G55" s="24">
        <v>31.66</v>
      </c>
      <c r="H55" s="24">
        <f t="shared" si="18"/>
        <v>3.588000000000001</v>
      </c>
      <c r="I55" s="25">
        <v>35.979999999999997</v>
      </c>
      <c r="J55" s="25">
        <f t="shared" si="19"/>
        <v>7.9079999999999977</v>
      </c>
      <c r="K55" s="25">
        <f t="shared" si="20"/>
        <v>5.5146666666666659</v>
      </c>
      <c r="L55" s="24">
        <v>27.25</v>
      </c>
      <c r="M55" s="26">
        <f t="shared" si="21"/>
        <v>4.3600000000000003</v>
      </c>
      <c r="N55" s="24">
        <f t="shared" si="22"/>
        <v>31.61</v>
      </c>
      <c r="O55" s="24">
        <v>49.26</v>
      </c>
      <c r="P55" s="24">
        <f t="shared" si="23"/>
        <v>17.649999999999999</v>
      </c>
      <c r="Q55" s="24">
        <v>44.14</v>
      </c>
      <c r="R55" s="24">
        <f t="shared" si="24"/>
        <v>12.530000000000001</v>
      </c>
      <c r="S55" s="25">
        <v>52.33</v>
      </c>
      <c r="T55" s="25">
        <f t="shared" si="25"/>
        <v>20.72</v>
      </c>
      <c r="U55" s="24">
        <f t="shared" si="26"/>
        <v>12.725</v>
      </c>
    </row>
    <row r="56" spans="1:21" ht="32.25" thickBot="1" x14ac:dyDescent="0.3">
      <c r="A56" s="30" t="s">
        <v>24</v>
      </c>
      <c r="B56" s="31">
        <f t="shared" ref="B56:U56" si="27">AVERAGE(B51:B55)</f>
        <v>24.2</v>
      </c>
      <c r="C56" s="31">
        <f t="shared" si="27"/>
        <v>3.8719999999999999</v>
      </c>
      <c r="D56" s="31">
        <f t="shared" si="27"/>
        <v>28.071999999999996</v>
      </c>
      <c r="E56" s="31">
        <f t="shared" si="27"/>
        <v>33.119999999999997</v>
      </c>
      <c r="F56" s="31">
        <f t="shared" si="27"/>
        <v>5.0479999999999983</v>
      </c>
      <c r="G56" s="31">
        <f t="shared" si="27"/>
        <v>31.660000000000004</v>
      </c>
      <c r="H56" s="31">
        <f t="shared" si="27"/>
        <v>3.588000000000001</v>
      </c>
      <c r="I56" s="31">
        <f t="shared" si="27"/>
        <v>35.979999999999997</v>
      </c>
      <c r="J56" s="31">
        <f t="shared" si="27"/>
        <v>7.9079999999999986</v>
      </c>
      <c r="K56" s="31">
        <f t="shared" si="27"/>
        <v>5.5146666666666659</v>
      </c>
      <c r="L56" s="31">
        <f t="shared" si="27"/>
        <v>27.25</v>
      </c>
      <c r="M56" s="31">
        <f t="shared" si="27"/>
        <v>4.3600000000000003</v>
      </c>
      <c r="N56" s="31">
        <f t="shared" si="27"/>
        <v>31.610000000000003</v>
      </c>
      <c r="O56" s="31">
        <f t="shared" si="27"/>
        <v>49.26</v>
      </c>
      <c r="P56" s="31">
        <f t="shared" si="27"/>
        <v>17.649999999999999</v>
      </c>
      <c r="Q56" s="31">
        <f t="shared" si="27"/>
        <v>44.14</v>
      </c>
      <c r="R56" s="31">
        <f t="shared" si="27"/>
        <v>12.530000000000001</v>
      </c>
      <c r="S56" s="31">
        <f t="shared" si="27"/>
        <v>52.33</v>
      </c>
      <c r="T56" s="31">
        <f t="shared" si="27"/>
        <v>20.72</v>
      </c>
      <c r="U56" s="31">
        <f t="shared" si="27"/>
        <v>12.725</v>
      </c>
    </row>
    <row r="58" spans="1:21" x14ac:dyDescent="0.25">
      <c r="A58" s="40" t="s">
        <v>1</v>
      </c>
    </row>
    <row r="59" spans="1:21" ht="19.5" customHeight="1" thickBot="1" x14ac:dyDescent="0.3">
      <c r="A59" t="s">
        <v>45</v>
      </c>
    </row>
    <row r="60" spans="1:21" ht="30.75" thickBot="1" x14ac:dyDescent="0.3">
      <c r="A60" s="38" t="s">
        <v>3</v>
      </c>
      <c r="B60" s="38" t="s">
        <v>4</v>
      </c>
      <c r="C60" s="38"/>
      <c r="D60" s="38"/>
      <c r="E60" s="38"/>
      <c r="F60" s="38"/>
      <c r="G60" s="38"/>
      <c r="H60" s="38"/>
      <c r="I60" s="38"/>
      <c r="J60" s="38"/>
      <c r="K60" s="38"/>
      <c r="L60" s="38" t="s">
        <v>5</v>
      </c>
      <c r="M60" s="38"/>
      <c r="N60" s="38"/>
      <c r="O60" s="38"/>
      <c r="P60" s="38"/>
      <c r="Q60" s="38"/>
      <c r="R60" s="38"/>
      <c r="S60" s="38"/>
      <c r="T60" s="38"/>
      <c r="U60" s="38"/>
    </row>
    <row r="61" spans="1:21" ht="45" x14ac:dyDescent="0.25">
      <c r="A61" s="39"/>
      <c r="B61" s="39" t="s">
        <v>6</v>
      </c>
      <c r="C61" s="39" t="s">
        <v>7</v>
      </c>
      <c r="D61" s="39" t="s">
        <v>8</v>
      </c>
      <c r="E61" s="39" t="s">
        <v>9</v>
      </c>
      <c r="F61" s="39" t="s">
        <v>10</v>
      </c>
      <c r="G61" s="39" t="s">
        <v>11</v>
      </c>
      <c r="H61" s="39" t="s">
        <v>12</v>
      </c>
      <c r="I61" s="39" t="s">
        <v>13</v>
      </c>
      <c r="J61" s="39" t="s">
        <v>14</v>
      </c>
      <c r="K61" s="39" t="s">
        <v>15</v>
      </c>
      <c r="L61" s="39" t="s">
        <v>6</v>
      </c>
      <c r="M61" s="39" t="s">
        <v>7</v>
      </c>
      <c r="N61" s="39" t="s">
        <v>8</v>
      </c>
      <c r="O61" s="39" t="s">
        <v>9</v>
      </c>
      <c r="P61" s="39" t="s">
        <v>10</v>
      </c>
      <c r="Q61" s="39" t="s">
        <v>11</v>
      </c>
      <c r="R61" s="39" t="s">
        <v>16</v>
      </c>
      <c r="S61" s="39" t="s">
        <v>13</v>
      </c>
      <c r="T61" s="39" t="s">
        <v>17</v>
      </c>
      <c r="U61" s="22" t="s">
        <v>18</v>
      </c>
    </row>
    <row r="62" spans="1:21" ht="15.75" x14ac:dyDescent="0.25">
      <c r="A62" s="23" t="s">
        <v>46</v>
      </c>
      <c r="B62" s="24">
        <v>24.2</v>
      </c>
      <c r="C62" s="24">
        <f>B62*16/100</f>
        <v>3.8719999999999999</v>
      </c>
      <c r="D62" s="24">
        <f>B62+C62</f>
        <v>28.071999999999999</v>
      </c>
      <c r="E62" s="24">
        <v>33.159999999999997</v>
      </c>
      <c r="F62" s="24">
        <f>E62-D62</f>
        <v>5.0879999999999974</v>
      </c>
      <c r="G62" s="24">
        <v>32.32</v>
      </c>
      <c r="H62" s="24">
        <f>G62-D62</f>
        <v>4.2480000000000011</v>
      </c>
      <c r="I62" s="25">
        <v>38.36</v>
      </c>
      <c r="J62" s="25">
        <f>I62-D62</f>
        <v>10.288</v>
      </c>
      <c r="K62" s="25">
        <f>AVERAGE(F62,H62,J62)</f>
        <v>6.5413333333333332</v>
      </c>
      <c r="L62" s="24">
        <v>27.25</v>
      </c>
      <c r="M62" s="26">
        <f>L62*16/100</f>
        <v>4.3600000000000003</v>
      </c>
      <c r="N62" s="24">
        <f>L62+M62</f>
        <v>31.61</v>
      </c>
      <c r="O62" s="24">
        <v>49.26</v>
      </c>
      <c r="P62" s="24">
        <f>O62-N62</f>
        <v>17.649999999999999</v>
      </c>
      <c r="Q62" s="24">
        <v>43.61</v>
      </c>
      <c r="R62" s="24">
        <f>Q62-N62</f>
        <v>12</v>
      </c>
      <c r="S62" s="25">
        <v>51.17</v>
      </c>
      <c r="T62" s="25">
        <f>S62-N62</f>
        <v>19.560000000000002</v>
      </c>
      <c r="U62" s="24">
        <f>AVERAGE(P62,R62,T62)</f>
        <v>16.403333333333332</v>
      </c>
    </row>
    <row r="63" spans="1:21" ht="15.75" x14ac:dyDescent="0.25">
      <c r="A63" s="23" t="s">
        <v>47</v>
      </c>
      <c r="B63" s="24">
        <v>24.2</v>
      </c>
      <c r="C63" s="24">
        <f t="shared" ref="C63:C66" si="28">B63*16/100</f>
        <v>3.8719999999999999</v>
      </c>
      <c r="D63" s="24">
        <f t="shared" ref="D63:D66" si="29">B63+C63</f>
        <v>28.071999999999999</v>
      </c>
      <c r="E63" s="24">
        <v>33.96</v>
      </c>
      <c r="F63" s="24">
        <f t="shared" ref="F63:F66" si="30">E63-D63</f>
        <v>5.8880000000000017</v>
      </c>
      <c r="G63" s="24">
        <v>31.41</v>
      </c>
      <c r="H63" s="24">
        <f t="shared" ref="H63:H66" si="31">G63-D63</f>
        <v>3.338000000000001</v>
      </c>
      <c r="I63" s="25">
        <v>36.94</v>
      </c>
      <c r="J63" s="25">
        <f t="shared" ref="J63:J66" si="32">I63-D63</f>
        <v>8.8679999999999986</v>
      </c>
      <c r="K63" s="25">
        <f t="shared" ref="K63:K66" si="33">AVERAGE(F63,H63,J63)</f>
        <v>6.0313333333333334</v>
      </c>
      <c r="L63" s="24">
        <v>27.25</v>
      </c>
      <c r="M63" s="26">
        <f t="shared" ref="M63:M66" si="34">L63*16/100</f>
        <v>4.3600000000000003</v>
      </c>
      <c r="N63" s="24">
        <f t="shared" ref="N63:N66" si="35">L63+M63</f>
        <v>31.61</v>
      </c>
      <c r="O63" s="24">
        <v>49.8</v>
      </c>
      <c r="P63" s="24">
        <f t="shared" ref="P63:P66" si="36">O63-N63</f>
        <v>18.189999999999998</v>
      </c>
      <c r="Q63" s="24">
        <v>39.14</v>
      </c>
      <c r="R63" s="24">
        <f t="shared" ref="R63:R66" si="37">Q63-N63</f>
        <v>7.5300000000000011</v>
      </c>
      <c r="S63" s="25">
        <v>51.29</v>
      </c>
      <c r="T63" s="25">
        <f t="shared" ref="T63:T66" si="38">S63-N63</f>
        <v>19.68</v>
      </c>
      <c r="U63" s="24">
        <f t="shared" ref="U63:U66" si="39">AVERAGE(P63,R63,T63)</f>
        <v>15.133333333333333</v>
      </c>
    </row>
    <row r="64" spans="1:21" ht="15.75" x14ac:dyDescent="0.25">
      <c r="A64" s="23" t="s">
        <v>48</v>
      </c>
      <c r="B64" s="24">
        <v>24.2</v>
      </c>
      <c r="C64" s="24">
        <f t="shared" si="28"/>
        <v>3.8719999999999999</v>
      </c>
      <c r="D64" s="24">
        <f t="shared" si="29"/>
        <v>28.071999999999999</v>
      </c>
      <c r="E64" s="24">
        <v>31.73</v>
      </c>
      <c r="F64" s="24">
        <f t="shared" si="30"/>
        <v>3.6580000000000013</v>
      </c>
      <c r="G64" s="24">
        <v>32.409999999999997</v>
      </c>
      <c r="H64" s="24">
        <f t="shared" si="31"/>
        <v>4.3379999999999974</v>
      </c>
      <c r="I64" s="25">
        <v>37.270000000000003</v>
      </c>
      <c r="J64" s="25">
        <f t="shared" si="32"/>
        <v>9.198000000000004</v>
      </c>
      <c r="K64" s="25">
        <f t="shared" si="33"/>
        <v>5.7313333333333345</v>
      </c>
      <c r="L64" s="24">
        <v>27.25</v>
      </c>
      <c r="M64" s="26">
        <f t="shared" si="34"/>
        <v>4.3600000000000003</v>
      </c>
      <c r="N64" s="24">
        <f t="shared" si="35"/>
        <v>31.61</v>
      </c>
      <c r="O64" s="24">
        <v>48.21</v>
      </c>
      <c r="P64" s="24">
        <f t="shared" si="36"/>
        <v>16.600000000000001</v>
      </c>
      <c r="Q64" s="24">
        <v>42.4</v>
      </c>
      <c r="R64" s="24">
        <f t="shared" si="37"/>
        <v>10.79</v>
      </c>
      <c r="S64" s="25">
        <v>51.58</v>
      </c>
      <c r="T64" s="25">
        <f t="shared" si="38"/>
        <v>19.97</v>
      </c>
      <c r="U64" s="24">
        <f t="shared" si="39"/>
        <v>15.786666666666667</v>
      </c>
    </row>
    <row r="65" spans="1:21" ht="15.75" x14ac:dyDescent="0.25">
      <c r="A65" s="23" t="s">
        <v>49</v>
      </c>
      <c r="B65" s="24">
        <v>24.2</v>
      </c>
      <c r="C65" s="24">
        <f t="shared" si="28"/>
        <v>3.8719999999999999</v>
      </c>
      <c r="D65" s="24">
        <f t="shared" si="29"/>
        <v>28.071999999999999</v>
      </c>
      <c r="E65" s="24">
        <v>33.200000000000003</v>
      </c>
      <c r="F65" s="24">
        <f t="shared" si="30"/>
        <v>5.1280000000000037</v>
      </c>
      <c r="G65" s="24">
        <v>32.11</v>
      </c>
      <c r="H65" s="24">
        <f t="shared" si="31"/>
        <v>4.0380000000000003</v>
      </c>
      <c r="I65" s="25">
        <v>37.64</v>
      </c>
      <c r="J65" s="25">
        <f t="shared" si="32"/>
        <v>9.5680000000000014</v>
      </c>
      <c r="K65" s="25">
        <f t="shared" si="33"/>
        <v>6.2446666666666681</v>
      </c>
      <c r="L65" s="24">
        <v>27.25</v>
      </c>
      <c r="M65" s="26">
        <f t="shared" si="34"/>
        <v>4.3600000000000003</v>
      </c>
      <c r="N65" s="24">
        <f t="shared" si="35"/>
        <v>31.61</v>
      </c>
      <c r="O65" s="24">
        <v>49.66</v>
      </c>
      <c r="P65" s="24">
        <f t="shared" si="36"/>
        <v>18.049999999999997</v>
      </c>
      <c r="Q65" s="24">
        <v>41.23</v>
      </c>
      <c r="R65" s="24">
        <f t="shared" si="37"/>
        <v>9.6199999999999974</v>
      </c>
      <c r="S65" s="25">
        <v>51.4</v>
      </c>
      <c r="T65" s="25">
        <f t="shared" si="38"/>
        <v>19.79</v>
      </c>
      <c r="U65" s="24">
        <f t="shared" si="39"/>
        <v>15.819999999999999</v>
      </c>
    </row>
    <row r="66" spans="1:21" ht="16.5" thickBot="1" x14ac:dyDescent="0.3">
      <c r="A66" s="23" t="s">
        <v>50</v>
      </c>
      <c r="B66" s="24">
        <v>24.2</v>
      </c>
      <c r="C66" s="24">
        <f t="shared" si="28"/>
        <v>3.8719999999999999</v>
      </c>
      <c r="D66" s="24">
        <f t="shared" si="29"/>
        <v>28.071999999999999</v>
      </c>
      <c r="E66" s="24">
        <v>33.119999999999997</v>
      </c>
      <c r="F66" s="24">
        <f t="shared" si="30"/>
        <v>5.0479999999999983</v>
      </c>
      <c r="G66" s="24">
        <v>31.66</v>
      </c>
      <c r="H66" s="24">
        <f t="shared" si="31"/>
        <v>3.588000000000001</v>
      </c>
      <c r="I66" s="25">
        <v>35.979999999999997</v>
      </c>
      <c r="J66" s="25">
        <f t="shared" si="32"/>
        <v>7.9079999999999977</v>
      </c>
      <c r="K66" s="25">
        <f t="shared" si="33"/>
        <v>5.5146666666666659</v>
      </c>
      <c r="L66" s="24">
        <v>27.25</v>
      </c>
      <c r="M66" s="26">
        <f t="shared" si="34"/>
        <v>4.3600000000000003</v>
      </c>
      <c r="N66" s="24">
        <f t="shared" si="35"/>
        <v>31.61</v>
      </c>
      <c r="O66" s="24">
        <v>49.26</v>
      </c>
      <c r="P66" s="24">
        <f t="shared" si="36"/>
        <v>17.649999999999999</v>
      </c>
      <c r="Q66" s="24">
        <v>44.14</v>
      </c>
      <c r="R66" s="24">
        <f t="shared" si="37"/>
        <v>12.530000000000001</v>
      </c>
      <c r="S66" s="25">
        <v>52.33</v>
      </c>
      <c r="T66" s="25">
        <f t="shared" si="38"/>
        <v>20.72</v>
      </c>
      <c r="U66" s="24">
        <f t="shared" si="39"/>
        <v>16.966666666666665</v>
      </c>
    </row>
    <row r="67" spans="1:21" ht="32.25" thickBot="1" x14ac:dyDescent="0.3">
      <c r="A67" s="30" t="s">
        <v>51</v>
      </c>
      <c r="B67" s="31">
        <f t="shared" ref="B67:U67" si="40">AVERAGE(B62:B66)</f>
        <v>24.2</v>
      </c>
      <c r="C67" s="31">
        <f t="shared" si="40"/>
        <v>3.8719999999999999</v>
      </c>
      <c r="D67" s="31">
        <f t="shared" si="40"/>
        <v>28.071999999999996</v>
      </c>
      <c r="E67" s="31">
        <f t="shared" si="40"/>
        <v>33.034000000000006</v>
      </c>
      <c r="F67" s="31">
        <f t="shared" si="40"/>
        <v>4.9620000000000006</v>
      </c>
      <c r="G67" s="31">
        <f t="shared" si="40"/>
        <v>31.981999999999999</v>
      </c>
      <c r="H67" s="31">
        <f t="shared" si="40"/>
        <v>3.91</v>
      </c>
      <c r="I67" s="31">
        <f t="shared" si="40"/>
        <v>37.237999999999992</v>
      </c>
      <c r="J67" s="31">
        <f t="shared" si="40"/>
        <v>9.1660000000000004</v>
      </c>
      <c r="K67" s="31">
        <f t="shared" si="40"/>
        <v>6.012666666666667</v>
      </c>
      <c r="L67" s="31">
        <f t="shared" si="40"/>
        <v>27.25</v>
      </c>
      <c r="M67" s="31">
        <f t="shared" si="40"/>
        <v>4.3600000000000003</v>
      </c>
      <c r="N67" s="31">
        <f t="shared" si="40"/>
        <v>31.610000000000003</v>
      </c>
      <c r="O67" s="31">
        <f t="shared" si="40"/>
        <v>49.238</v>
      </c>
      <c r="P67" s="31">
        <f t="shared" si="40"/>
        <v>17.627999999999997</v>
      </c>
      <c r="Q67" s="31">
        <f t="shared" si="40"/>
        <v>42.103999999999999</v>
      </c>
      <c r="R67" s="31">
        <f t="shared" si="40"/>
        <v>10.494</v>
      </c>
      <c r="S67" s="31">
        <f t="shared" si="40"/>
        <v>51.554000000000009</v>
      </c>
      <c r="T67" s="31">
        <f t="shared" si="40"/>
        <v>19.943999999999999</v>
      </c>
      <c r="U67" s="31">
        <f t="shared" si="40"/>
        <v>16.021999999999998</v>
      </c>
    </row>
    <row r="70" spans="1:21" ht="15.75" thickBot="1" x14ac:dyDescent="0.3">
      <c r="A70" t="s">
        <v>52</v>
      </c>
    </row>
    <row r="71" spans="1:21" ht="15.75" thickBot="1" x14ac:dyDescent="0.3">
      <c r="A71" s="2" t="s">
        <v>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4"/>
    </row>
    <row r="72" spans="1:21" ht="15.75" thickBot="1" x14ac:dyDescent="0.3">
      <c r="A72" s="5" t="s">
        <v>2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7"/>
    </row>
    <row r="73" spans="1:21" ht="30.75" thickBot="1" x14ac:dyDescent="0.3">
      <c r="A73" s="38" t="s">
        <v>3</v>
      </c>
      <c r="B73" s="38" t="s">
        <v>4</v>
      </c>
      <c r="C73" s="38"/>
      <c r="D73" s="38"/>
      <c r="E73" s="38"/>
      <c r="F73" s="38"/>
      <c r="G73" s="38"/>
      <c r="H73" s="38"/>
      <c r="I73" s="38"/>
      <c r="J73" s="38"/>
      <c r="K73" s="38"/>
      <c r="L73" s="38" t="s">
        <v>5</v>
      </c>
      <c r="M73" s="38"/>
      <c r="N73" s="38"/>
      <c r="O73" s="38"/>
      <c r="P73" s="38"/>
      <c r="Q73" s="38"/>
      <c r="R73" s="38"/>
      <c r="S73" s="38"/>
      <c r="T73" s="38"/>
      <c r="U73" s="38"/>
    </row>
    <row r="74" spans="1:21" ht="45" x14ac:dyDescent="0.25">
      <c r="A74" s="39"/>
      <c r="B74" s="39" t="s">
        <v>6</v>
      </c>
      <c r="C74" s="39" t="s">
        <v>7</v>
      </c>
      <c r="D74" s="39" t="s">
        <v>8</v>
      </c>
      <c r="E74" s="39" t="s">
        <v>9</v>
      </c>
      <c r="F74" s="39" t="s">
        <v>10</v>
      </c>
      <c r="G74" s="39" t="s">
        <v>11</v>
      </c>
      <c r="H74" s="39" t="s">
        <v>12</v>
      </c>
      <c r="I74" s="39" t="s">
        <v>13</v>
      </c>
      <c r="J74" s="39" t="s">
        <v>14</v>
      </c>
      <c r="K74" s="39" t="s">
        <v>15</v>
      </c>
      <c r="L74" s="39" t="s">
        <v>6</v>
      </c>
      <c r="M74" s="39" t="s">
        <v>7</v>
      </c>
      <c r="N74" s="39" t="s">
        <v>8</v>
      </c>
      <c r="O74" s="39" t="s">
        <v>9</v>
      </c>
      <c r="P74" s="39" t="s">
        <v>10</v>
      </c>
      <c r="Q74" s="39" t="s">
        <v>11</v>
      </c>
      <c r="R74" s="39" t="s">
        <v>16</v>
      </c>
      <c r="S74" s="39" t="s">
        <v>13</v>
      </c>
      <c r="T74" s="39" t="s">
        <v>17</v>
      </c>
      <c r="U74" s="22" t="s">
        <v>18</v>
      </c>
    </row>
    <row r="75" spans="1:21" ht="15.75" x14ac:dyDescent="0.25">
      <c r="A75" s="23" t="s">
        <v>53</v>
      </c>
      <c r="B75" s="24">
        <v>24.2</v>
      </c>
      <c r="C75" s="24">
        <f>B75*16/100</f>
        <v>3.8719999999999999</v>
      </c>
      <c r="D75" s="24">
        <f>B75+C75</f>
        <v>28.071999999999999</v>
      </c>
      <c r="E75" s="24">
        <v>33.119999999999997</v>
      </c>
      <c r="F75" s="24">
        <f>E75-D75</f>
        <v>5.0479999999999983</v>
      </c>
      <c r="G75" s="24">
        <v>31.66</v>
      </c>
      <c r="H75" s="24">
        <f>G75-D75</f>
        <v>3.588000000000001</v>
      </c>
      <c r="I75" s="25">
        <v>35.979999999999997</v>
      </c>
      <c r="J75" s="25">
        <f>I75-D75</f>
        <v>7.9079999999999977</v>
      </c>
      <c r="K75" s="25">
        <f>AVERAGE(F75,H75,J75)</f>
        <v>5.5146666666666659</v>
      </c>
      <c r="L75" s="24">
        <v>27.25</v>
      </c>
      <c r="M75" s="26">
        <f>L75*16/100</f>
        <v>4.3600000000000003</v>
      </c>
      <c r="N75" s="24">
        <f>L75+M75</f>
        <v>31.61</v>
      </c>
      <c r="O75" s="24">
        <v>49.26</v>
      </c>
      <c r="P75" s="24">
        <f>O75-N75</f>
        <v>17.649999999999999</v>
      </c>
      <c r="Q75" s="24">
        <v>41.23</v>
      </c>
      <c r="R75" s="24">
        <f>Q75-N75</f>
        <v>9.6199999999999974</v>
      </c>
      <c r="S75" s="25">
        <v>52.33</v>
      </c>
      <c r="T75" s="25">
        <f>S75-N75</f>
        <v>20.72</v>
      </c>
      <c r="U75" s="24">
        <f>AVERAGE(P75,R75,T75)</f>
        <v>15.996666666666664</v>
      </c>
    </row>
    <row r="76" spans="1:21" ht="15.75" x14ac:dyDescent="0.25">
      <c r="A76" s="23" t="s">
        <v>54</v>
      </c>
      <c r="B76" s="24">
        <v>24.2</v>
      </c>
      <c r="C76" s="24">
        <f>B76*16/100</f>
        <v>3.8719999999999999</v>
      </c>
      <c r="D76" s="24">
        <f>B76+C76</f>
        <v>28.071999999999999</v>
      </c>
      <c r="E76" s="24">
        <v>31.26</v>
      </c>
      <c r="F76" s="24">
        <f t="shared" ref="F76:F79" si="41">E76-D76</f>
        <v>3.1880000000000024</v>
      </c>
      <c r="G76" s="24">
        <v>31.69</v>
      </c>
      <c r="H76" s="24">
        <f>G76-D76</f>
        <v>3.6180000000000021</v>
      </c>
      <c r="I76" s="25">
        <v>37.17</v>
      </c>
      <c r="J76" s="25">
        <f>I76-D76</f>
        <v>9.0980000000000025</v>
      </c>
      <c r="K76" s="25">
        <f>AVERAGE(F76,H76,J76)</f>
        <v>5.3013333333333357</v>
      </c>
      <c r="L76" s="24">
        <v>27.25</v>
      </c>
      <c r="M76" s="26">
        <f>L76*16/100</f>
        <v>4.3600000000000003</v>
      </c>
      <c r="N76" s="24">
        <f>L76+M76</f>
        <v>31.61</v>
      </c>
      <c r="O76" s="24">
        <v>49.85</v>
      </c>
      <c r="P76" s="24">
        <f t="shared" ref="P76:P79" si="42">O76-N76</f>
        <v>18.240000000000002</v>
      </c>
      <c r="Q76" s="24">
        <v>40.67</v>
      </c>
      <c r="R76" s="24">
        <f>Q76-N76</f>
        <v>9.0600000000000023</v>
      </c>
      <c r="S76" s="25">
        <v>53.67</v>
      </c>
      <c r="T76" s="25">
        <f>S76-N76</f>
        <v>22.060000000000002</v>
      </c>
      <c r="U76" s="24">
        <f>AVERAGE(P76,R76,T76)</f>
        <v>16.453333333333337</v>
      </c>
    </row>
    <row r="77" spans="1:21" ht="15.75" x14ac:dyDescent="0.25">
      <c r="A77" s="23" t="s">
        <v>55</v>
      </c>
      <c r="B77" s="24">
        <v>24.2</v>
      </c>
      <c r="C77" s="24">
        <f>B77*16/100</f>
        <v>3.8719999999999999</v>
      </c>
      <c r="D77" s="24">
        <f>B77+C77</f>
        <v>28.071999999999999</v>
      </c>
      <c r="E77" s="24">
        <v>31.26</v>
      </c>
      <c r="F77" s="24">
        <f t="shared" si="41"/>
        <v>3.1880000000000024</v>
      </c>
      <c r="G77" s="24">
        <v>31.69</v>
      </c>
      <c r="H77" s="24">
        <f>G77-D77</f>
        <v>3.6180000000000021</v>
      </c>
      <c r="I77" s="25">
        <v>37.17</v>
      </c>
      <c r="J77" s="25">
        <f>I77-D77</f>
        <v>9.0980000000000025</v>
      </c>
      <c r="K77" s="25">
        <f>AVERAGE(F77,H77,J77)</f>
        <v>5.3013333333333357</v>
      </c>
      <c r="L77" s="24">
        <v>27.25</v>
      </c>
      <c r="M77" s="26">
        <f>L77*16/100</f>
        <v>4.3600000000000003</v>
      </c>
      <c r="N77" s="24">
        <f>L77+M77</f>
        <v>31.61</v>
      </c>
      <c r="O77" s="24">
        <v>49.85</v>
      </c>
      <c r="P77" s="24">
        <f t="shared" si="42"/>
        <v>18.240000000000002</v>
      </c>
      <c r="Q77" s="24">
        <v>40.67</v>
      </c>
      <c r="R77" s="24">
        <f>Q77-N77</f>
        <v>9.0600000000000023</v>
      </c>
      <c r="S77" s="25">
        <v>53.67</v>
      </c>
      <c r="T77" s="25">
        <f>S77-N77</f>
        <v>22.060000000000002</v>
      </c>
      <c r="U77" s="24">
        <f>AVERAGE(P77,R77,T77)</f>
        <v>16.453333333333337</v>
      </c>
    </row>
    <row r="78" spans="1:21" ht="15.75" x14ac:dyDescent="0.25">
      <c r="A78" s="23" t="s">
        <v>56</v>
      </c>
      <c r="B78" s="24">
        <v>24.2</v>
      </c>
      <c r="C78" s="24">
        <f>B78*16/100</f>
        <v>3.8719999999999999</v>
      </c>
      <c r="D78" s="24">
        <f>B78+C78</f>
        <v>28.071999999999999</v>
      </c>
      <c r="E78" s="24">
        <v>31.26</v>
      </c>
      <c r="F78" s="24">
        <f t="shared" si="41"/>
        <v>3.1880000000000024</v>
      </c>
      <c r="G78" s="24">
        <v>31.69</v>
      </c>
      <c r="H78" s="24">
        <f>G78-D78</f>
        <v>3.6180000000000021</v>
      </c>
      <c r="I78" s="25">
        <v>37.17</v>
      </c>
      <c r="J78" s="25">
        <f>I78-D78</f>
        <v>9.0980000000000025</v>
      </c>
      <c r="K78" s="25">
        <f>AVERAGE(F78,H78,J78)</f>
        <v>5.3013333333333357</v>
      </c>
      <c r="L78" s="24">
        <v>27.25</v>
      </c>
      <c r="M78" s="26">
        <f>L78*16/100</f>
        <v>4.3600000000000003</v>
      </c>
      <c r="N78" s="24">
        <f>L78+M78</f>
        <v>31.61</v>
      </c>
      <c r="O78" s="24">
        <v>49.85</v>
      </c>
      <c r="P78" s="24">
        <f t="shared" si="42"/>
        <v>18.240000000000002</v>
      </c>
      <c r="Q78" s="24">
        <v>40.67</v>
      </c>
      <c r="R78" s="24">
        <f>Q78-N78</f>
        <v>9.0600000000000023</v>
      </c>
      <c r="S78" s="25">
        <v>53.67</v>
      </c>
      <c r="T78" s="25">
        <f>S78-N78</f>
        <v>22.060000000000002</v>
      </c>
      <c r="U78" s="24">
        <f>AVERAGE(P78,R78,T78)</f>
        <v>16.453333333333337</v>
      </c>
    </row>
    <row r="79" spans="1:21" ht="16.5" thickBot="1" x14ac:dyDescent="0.3">
      <c r="A79" s="23" t="s">
        <v>57</v>
      </c>
      <c r="B79" s="27">
        <v>24.2</v>
      </c>
      <c r="C79" s="27">
        <f>B79*16/100</f>
        <v>3.8719999999999999</v>
      </c>
      <c r="D79" s="27">
        <f>B79+C79</f>
        <v>28.071999999999999</v>
      </c>
      <c r="E79" s="24">
        <v>31.26</v>
      </c>
      <c r="F79" s="24">
        <f t="shared" si="41"/>
        <v>3.1880000000000024</v>
      </c>
      <c r="G79" s="24">
        <v>31.69</v>
      </c>
      <c r="H79" s="24">
        <f>G79-D79</f>
        <v>3.6180000000000021</v>
      </c>
      <c r="I79" s="25">
        <v>37.17</v>
      </c>
      <c r="J79" s="28">
        <f>I79-D79</f>
        <v>9.0980000000000025</v>
      </c>
      <c r="K79" s="28">
        <f>AVERAGE(F79,H79,J79)</f>
        <v>5.3013333333333357</v>
      </c>
      <c r="L79" s="27">
        <v>27.25</v>
      </c>
      <c r="M79" s="29">
        <f>L79*16/100</f>
        <v>4.3600000000000003</v>
      </c>
      <c r="N79" s="27">
        <f>L79+M79</f>
        <v>31.61</v>
      </c>
      <c r="O79" s="24">
        <v>49.85</v>
      </c>
      <c r="P79" s="24">
        <f t="shared" si="42"/>
        <v>18.240000000000002</v>
      </c>
      <c r="Q79" s="24">
        <v>40.67</v>
      </c>
      <c r="R79" s="27">
        <f>Q79-N79</f>
        <v>9.0600000000000023</v>
      </c>
      <c r="S79" s="25">
        <v>53.67</v>
      </c>
      <c r="T79" s="28">
        <f>S79-N79</f>
        <v>22.060000000000002</v>
      </c>
      <c r="U79" s="27">
        <f>AVERAGE(P79,R79,T79)</f>
        <v>16.453333333333337</v>
      </c>
    </row>
    <row r="80" spans="1:21" ht="32.25" thickBot="1" x14ac:dyDescent="0.3">
      <c r="A80" s="30" t="s">
        <v>24</v>
      </c>
      <c r="B80" s="31">
        <f>AVERAGE(B75:B79)</f>
        <v>24.2</v>
      </c>
      <c r="C80" s="31">
        <f t="shared" ref="C80:U80" si="43">AVERAGE(C75:C79)</f>
        <v>3.8719999999999999</v>
      </c>
      <c r="D80" s="31">
        <f t="shared" si="43"/>
        <v>28.071999999999996</v>
      </c>
      <c r="E80" s="31">
        <f t="shared" si="43"/>
        <v>31.631999999999998</v>
      </c>
      <c r="F80" s="31">
        <f t="shared" si="43"/>
        <v>3.5600000000000014</v>
      </c>
      <c r="G80" s="31">
        <f t="shared" si="43"/>
        <v>31.684000000000005</v>
      </c>
      <c r="H80" s="31">
        <f t="shared" si="43"/>
        <v>3.6120000000000019</v>
      </c>
      <c r="I80" s="31">
        <f t="shared" si="43"/>
        <v>36.932000000000002</v>
      </c>
      <c r="J80" s="31">
        <f t="shared" si="43"/>
        <v>8.860000000000003</v>
      </c>
      <c r="K80" s="31">
        <f t="shared" si="43"/>
        <v>5.3440000000000021</v>
      </c>
      <c r="L80" s="31">
        <f t="shared" si="43"/>
        <v>27.25</v>
      </c>
      <c r="M80" s="31">
        <f t="shared" si="43"/>
        <v>4.3600000000000003</v>
      </c>
      <c r="N80" s="31">
        <f t="shared" si="43"/>
        <v>31.610000000000003</v>
      </c>
      <c r="O80" s="31">
        <f t="shared" si="43"/>
        <v>49.731999999999999</v>
      </c>
      <c r="P80" s="31">
        <f t="shared" si="43"/>
        <v>18.122000000000003</v>
      </c>
      <c r="Q80" s="31">
        <f t="shared" si="43"/>
        <v>40.782000000000004</v>
      </c>
      <c r="R80" s="31">
        <f t="shared" si="43"/>
        <v>9.1720000000000006</v>
      </c>
      <c r="S80" s="31">
        <f t="shared" si="43"/>
        <v>53.402000000000008</v>
      </c>
      <c r="T80" s="31">
        <f t="shared" si="43"/>
        <v>21.792000000000002</v>
      </c>
      <c r="U80" s="31">
        <f t="shared" si="43"/>
        <v>16.362000000000002</v>
      </c>
    </row>
    <row r="82" spans="1:21" ht="15.75" thickBot="1" x14ac:dyDescent="0.3"/>
    <row r="83" spans="1:21" ht="15.75" thickBot="1" x14ac:dyDescent="0.3">
      <c r="A83" s="2" t="s">
        <v>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4"/>
    </row>
    <row r="84" spans="1:21" ht="15.75" thickBot="1" x14ac:dyDescent="0.3">
      <c r="A84" s="5" t="s">
        <v>2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7"/>
    </row>
    <row r="85" spans="1:21" ht="30.75" thickBot="1" x14ac:dyDescent="0.3">
      <c r="A85" s="8" t="s">
        <v>3</v>
      </c>
      <c r="B85" s="38" t="s">
        <v>4</v>
      </c>
      <c r="C85" s="38"/>
      <c r="D85" s="38"/>
      <c r="E85" s="38"/>
      <c r="F85" s="38"/>
      <c r="G85" s="38"/>
      <c r="H85" s="38"/>
      <c r="I85" s="38"/>
      <c r="J85" s="38"/>
      <c r="K85" s="38"/>
      <c r="L85" s="38" t="s">
        <v>5</v>
      </c>
      <c r="M85" s="38"/>
      <c r="N85" s="38"/>
      <c r="O85" s="38"/>
      <c r="P85" s="38"/>
      <c r="Q85" s="38"/>
      <c r="R85" s="38"/>
      <c r="S85" s="38"/>
      <c r="T85" s="38"/>
      <c r="U85" s="38"/>
    </row>
    <row r="86" spans="1:21" ht="45" x14ac:dyDescent="0.25">
      <c r="A86" s="14"/>
      <c r="B86" s="38" t="s">
        <v>6</v>
      </c>
      <c r="C86" s="38" t="s">
        <v>7</v>
      </c>
      <c r="D86" s="38" t="s">
        <v>8</v>
      </c>
      <c r="E86" s="38" t="s">
        <v>9</v>
      </c>
      <c r="F86" s="38" t="s">
        <v>10</v>
      </c>
      <c r="G86" s="38" t="s">
        <v>11</v>
      </c>
      <c r="H86" s="38" t="s">
        <v>12</v>
      </c>
      <c r="I86" s="38" t="s">
        <v>13</v>
      </c>
      <c r="J86" s="38" t="s">
        <v>14</v>
      </c>
      <c r="K86" s="38" t="s">
        <v>15</v>
      </c>
      <c r="L86" s="38" t="s">
        <v>6</v>
      </c>
      <c r="M86" s="38" t="s">
        <v>7</v>
      </c>
      <c r="N86" s="38" t="s">
        <v>8</v>
      </c>
      <c r="O86" s="38" t="s">
        <v>9</v>
      </c>
      <c r="P86" s="38" t="s">
        <v>10</v>
      </c>
      <c r="Q86" s="38" t="s">
        <v>11</v>
      </c>
      <c r="R86" s="38" t="s">
        <v>16</v>
      </c>
      <c r="S86" s="38" t="s">
        <v>13</v>
      </c>
      <c r="T86" s="38" t="s">
        <v>17</v>
      </c>
      <c r="U86" s="22" t="s">
        <v>18</v>
      </c>
    </row>
    <row r="87" spans="1:21" ht="15.75" x14ac:dyDescent="0.25">
      <c r="A87" s="23" t="s">
        <v>58</v>
      </c>
      <c r="B87" s="24">
        <v>24.2</v>
      </c>
      <c r="C87" s="24">
        <f>B87*16/100</f>
        <v>3.8719999999999999</v>
      </c>
      <c r="D87" s="24">
        <f>B87+C87</f>
        <v>28.071999999999999</v>
      </c>
      <c r="E87" s="24">
        <v>32.96</v>
      </c>
      <c r="F87" s="24">
        <f>E87-D87</f>
        <v>4.8880000000000017</v>
      </c>
      <c r="G87" s="24">
        <v>32.15</v>
      </c>
      <c r="H87" s="24">
        <f>G87-D87</f>
        <v>4.0779999999999994</v>
      </c>
      <c r="I87" s="25">
        <v>37.17</v>
      </c>
      <c r="J87" s="25">
        <f>I87-D87</f>
        <v>9.0980000000000025</v>
      </c>
      <c r="K87" s="25">
        <f>AVERAGE(F87,H87,J87)</f>
        <v>6.0213333333333345</v>
      </c>
      <c r="L87" s="24">
        <v>27.25</v>
      </c>
      <c r="M87" s="26">
        <f>L87*16/100</f>
        <v>4.3600000000000003</v>
      </c>
      <c r="N87" s="24">
        <f>L87+M87</f>
        <v>31.61</v>
      </c>
      <c r="O87" s="24">
        <v>48.6</v>
      </c>
      <c r="P87" s="24">
        <f>O87-N87</f>
        <v>16.990000000000002</v>
      </c>
      <c r="Q87" s="24">
        <v>42.25</v>
      </c>
      <c r="R87" s="24">
        <f>Q87-N87</f>
        <v>10.64</v>
      </c>
      <c r="S87" s="25">
        <v>53.67</v>
      </c>
      <c r="T87" s="25">
        <f>S87-N87</f>
        <v>22.060000000000002</v>
      </c>
      <c r="U87" s="24">
        <f>AVERAGE(P87,R87,T87)</f>
        <v>16.563333333333336</v>
      </c>
    </row>
    <row r="88" spans="1:21" ht="15.75" x14ac:dyDescent="0.25">
      <c r="A88" s="23" t="s">
        <v>59</v>
      </c>
      <c r="B88" s="24">
        <v>24.2</v>
      </c>
      <c r="C88" s="24">
        <f>B88*16/100</f>
        <v>3.8719999999999999</v>
      </c>
      <c r="D88" s="24">
        <f>B88+C88</f>
        <v>28.071999999999999</v>
      </c>
      <c r="E88" s="24">
        <v>32.96</v>
      </c>
      <c r="F88" s="24">
        <f t="shared" ref="F88:F91" si="44">E88-D88</f>
        <v>4.8880000000000017</v>
      </c>
      <c r="G88" s="24">
        <v>32.15</v>
      </c>
      <c r="H88" s="24">
        <f>G88-D88</f>
        <v>4.0779999999999994</v>
      </c>
      <c r="I88" s="25">
        <v>37.17</v>
      </c>
      <c r="J88" s="25">
        <f>I88-D88</f>
        <v>9.0980000000000025</v>
      </c>
      <c r="K88" s="25">
        <f>AVERAGE(F88,H88,J88)</f>
        <v>6.0213333333333345</v>
      </c>
      <c r="L88" s="24">
        <v>27.25</v>
      </c>
      <c r="M88" s="26">
        <f>L88*16/100</f>
        <v>4.3600000000000003</v>
      </c>
      <c r="N88" s="24">
        <f>L88+M88</f>
        <v>31.61</v>
      </c>
      <c r="O88" s="24">
        <v>48.6</v>
      </c>
      <c r="P88" s="24">
        <f t="shared" ref="P88:P91" si="45">O88-N88</f>
        <v>16.990000000000002</v>
      </c>
      <c r="Q88" s="24">
        <v>42.25</v>
      </c>
      <c r="R88" s="24">
        <f>Q88-N88</f>
        <v>10.64</v>
      </c>
      <c r="S88" s="25">
        <v>53.67</v>
      </c>
      <c r="T88" s="25">
        <f>S88-N88</f>
        <v>22.060000000000002</v>
      </c>
      <c r="U88" s="24">
        <f>AVERAGE(P88,R88,T88)</f>
        <v>16.563333333333336</v>
      </c>
    </row>
    <row r="89" spans="1:21" ht="15.75" x14ac:dyDescent="0.25">
      <c r="A89" s="23" t="s">
        <v>60</v>
      </c>
      <c r="B89" s="24">
        <v>24.2</v>
      </c>
      <c r="C89" s="24">
        <f>B89*16/100</f>
        <v>3.8719999999999999</v>
      </c>
      <c r="D89" s="24">
        <f>B89+C89</f>
        <v>28.071999999999999</v>
      </c>
      <c r="E89" s="24">
        <v>32.96</v>
      </c>
      <c r="F89" s="24">
        <f t="shared" si="44"/>
        <v>4.8880000000000017</v>
      </c>
      <c r="G89" s="24">
        <v>32.15</v>
      </c>
      <c r="H89" s="24">
        <f>G89-D89</f>
        <v>4.0779999999999994</v>
      </c>
      <c r="I89" s="25">
        <v>37.17</v>
      </c>
      <c r="J89" s="25">
        <f>I89-D89</f>
        <v>9.0980000000000025</v>
      </c>
      <c r="K89" s="25">
        <f>AVERAGE(F89,H89,J89)</f>
        <v>6.0213333333333345</v>
      </c>
      <c r="L89" s="24">
        <v>27.25</v>
      </c>
      <c r="M89" s="26">
        <f>L89*16/100</f>
        <v>4.3600000000000003</v>
      </c>
      <c r="N89" s="24">
        <f>L89+M89</f>
        <v>31.61</v>
      </c>
      <c r="O89" s="24">
        <v>48.6</v>
      </c>
      <c r="P89" s="24">
        <f t="shared" si="45"/>
        <v>16.990000000000002</v>
      </c>
      <c r="Q89" s="24">
        <v>42.25</v>
      </c>
      <c r="R89" s="24">
        <f>Q89-N89</f>
        <v>10.64</v>
      </c>
      <c r="S89" s="25">
        <v>53.67</v>
      </c>
      <c r="T89" s="25">
        <f>S89-N89</f>
        <v>22.060000000000002</v>
      </c>
      <c r="U89" s="24">
        <f>AVERAGE(P89,R89,T89)</f>
        <v>16.563333333333336</v>
      </c>
    </row>
    <row r="90" spans="1:21" ht="15.75" x14ac:dyDescent="0.25">
      <c r="A90" s="23" t="s">
        <v>61</v>
      </c>
      <c r="B90" s="24">
        <v>24.2</v>
      </c>
      <c r="C90" s="24">
        <f>B90*16/100</f>
        <v>3.8719999999999999</v>
      </c>
      <c r="D90" s="24">
        <f>B90+C90</f>
        <v>28.071999999999999</v>
      </c>
      <c r="E90" s="24">
        <v>32.96</v>
      </c>
      <c r="F90" s="24">
        <f t="shared" si="44"/>
        <v>4.8880000000000017</v>
      </c>
      <c r="G90" s="24">
        <v>32.15</v>
      </c>
      <c r="H90" s="24">
        <f>G90-D90</f>
        <v>4.0779999999999994</v>
      </c>
      <c r="I90" s="25">
        <v>37.17</v>
      </c>
      <c r="J90" s="25">
        <f>I90-D90</f>
        <v>9.0980000000000025</v>
      </c>
      <c r="K90" s="25">
        <f>AVERAGE(F90,H90,J90)</f>
        <v>6.0213333333333345</v>
      </c>
      <c r="L90" s="24">
        <v>27.25</v>
      </c>
      <c r="M90" s="26">
        <f>L90*16/100</f>
        <v>4.3600000000000003</v>
      </c>
      <c r="N90" s="24">
        <f>L90+M90</f>
        <v>31.61</v>
      </c>
      <c r="O90" s="24">
        <v>48.6</v>
      </c>
      <c r="P90" s="24">
        <f t="shared" si="45"/>
        <v>16.990000000000002</v>
      </c>
      <c r="Q90" s="24">
        <v>42.25</v>
      </c>
      <c r="R90" s="24">
        <f>Q90-N90</f>
        <v>10.64</v>
      </c>
      <c r="S90" s="25">
        <v>53.67</v>
      </c>
      <c r="T90" s="25">
        <f>S90-N90</f>
        <v>22.060000000000002</v>
      </c>
      <c r="U90" s="24">
        <f>AVERAGE(P90,R90,T90)</f>
        <v>16.563333333333336</v>
      </c>
    </row>
    <row r="91" spans="1:21" ht="16.5" thickBot="1" x14ac:dyDescent="0.3">
      <c r="A91" s="23" t="s">
        <v>62</v>
      </c>
      <c r="B91" s="27">
        <v>24.2</v>
      </c>
      <c r="C91" s="27">
        <f>B91*16/100</f>
        <v>3.8719999999999999</v>
      </c>
      <c r="D91" s="27">
        <f>B91+C91</f>
        <v>28.071999999999999</v>
      </c>
      <c r="E91" s="24">
        <v>32.96</v>
      </c>
      <c r="F91" s="24">
        <f t="shared" si="44"/>
        <v>4.8880000000000017</v>
      </c>
      <c r="G91" s="24">
        <v>32.15</v>
      </c>
      <c r="H91" s="24">
        <f>G91-D91</f>
        <v>4.0779999999999994</v>
      </c>
      <c r="I91" s="25">
        <v>37.17</v>
      </c>
      <c r="J91" s="28">
        <f>I91-D91</f>
        <v>9.0980000000000025</v>
      </c>
      <c r="K91" s="28">
        <f>AVERAGE(F91,H91,J91)</f>
        <v>6.0213333333333345</v>
      </c>
      <c r="L91" s="27">
        <v>27.25</v>
      </c>
      <c r="M91" s="29">
        <f>L91*16/100</f>
        <v>4.3600000000000003</v>
      </c>
      <c r="N91" s="27">
        <f>L91+M91</f>
        <v>31.61</v>
      </c>
      <c r="O91" s="24">
        <v>48.6</v>
      </c>
      <c r="P91" s="24">
        <f t="shared" si="45"/>
        <v>16.990000000000002</v>
      </c>
      <c r="Q91" s="24">
        <v>42.25</v>
      </c>
      <c r="R91" s="27">
        <f>Q91-N91</f>
        <v>10.64</v>
      </c>
      <c r="S91" s="25">
        <v>53.67</v>
      </c>
      <c r="T91" s="28">
        <f>S91-N91</f>
        <v>22.060000000000002</v>
      </c>
      <c r="U91" s="27">
        <f>AVERAGE(P91,R91,T91)</f>
        <v>16.563333333333336</v>
      </c>
    </row>
    <row r="92" spans="1:21" ht="32.25" thickBot="1" x14ac:dyDescent="0.3">
      <c r="A92" s="30" t="s">
        <v>24</v>
      </c>
      <c r="B92" s="31">
        <f>AVERAGE(B87:B91)</f>
        <v>24.2</v>
      </c>
      <c r="C92" s="31">
        <f t="shared" ref="C92:U92" si="46">AVERAGE(C87:C91)</f>
        <v>3.8719999999999999</v>
      </c>
      <c r="D92" s="31">
        <f t="shared" si="46"/>
        <v>28.071999999999996</v>
      </c>
      <c r="E92" s="31">
        <f t="shared" si="46"/>
        <v>32.96</v>
      </c>
      <c r="F92" s="31">
        <f t="shared" si="46"/>
        <v>4.8880000000000017</v>
      </c>
      <c r="G92" s="31">
        <f t="shared" si="46"/>
        <v>32.15</v>
      </c>
      <c r="H92" s="31">
        <f t="shared" si="46"/>
        <v>4.0779999999999994</v>
      </c>
      <c r="I92" s="31">
        <f t="shared" si="46"/>
        <v>37.17</v>
      </c>
      <c r="J92" s="31">
        <f t="shared" si="46"/>
        <v>9.0980000000000025</v>
      </c>
      <c r="K92" s="31">
        <f t="shared" si="46"/>
        <v>6.0213333333333345</v>
      </c>
      <c r="L92" s="31">
        <f t="shared" si="46"/>
        <v>27.25</v>
      </c>
      <c r="M92" s="31">
        <f t="shared" si="46"/>
        <v>4.3600000000000003</v>
      </c>
      <c r="N92" s="31">
        <f t="shared" si="46"/>
        <v>31.610000000000003</v>
      </c>
      <c r="O92" s="31">
        <f t="shared" si="46"/>
        <v>48.6</v>
      </c>
      <c r="P92" s="31">
        <f t="shared" si="46"/>
        <v>16.990000000000002</v>
      </c>
      <c r="Q92" s="31">
        <f t="shared" si="46"/>
        <v>42.25</v>
      </c>
      <c r="R92" s="31">
        <f t="shared" si="46"/>
        <v>10.64</v>
      </c>
      <c r="S92" s="31">
        <f t="shared" si="46"/>
        <v>53.67</v>
      </c>
      <c r="T92" s="31">
        <f t="shared" si="46"/>
        <v>22.060000000000002</v>
      </c>
      <c r="U92" s="31">
        <f t="shared" si="46"/>
        <v>16.563333333333336</v>
      </c>
    </row>
    <row r="93" spans="1:21" ht="15.75" thickBot="1" x14ac:dyDescent="0.3"/>
    <row r="94" spans="1:21" ht="15.75" thickBot="1" x14ac:dyDescent="0.3">
      <c r="A94" s="2" t="s">
        <v>1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4"/>
    </row>
    <row r="95" spans="1:21" ht="15.75" thickBot="1" x14ac:dyDescent="0.3">
      <c r="A95" s="5" t="s">
        <v>2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7"/>
    </row>
    <row r="96" spans="1:21" ht="16.5" thickBot="1" x14ac:dyDescent="0.3">
      <c r="A96" s="8" t="s">
        <v>3</v>
      </c>
      <c r="B96" s="9" t="s">
        <v>4</v>
      </c>
      <c r="C96" s="10"/>
      <c r="D96" s="10"/>
      <c r="E96" s="10"/>
      <c r="F96" s="10"/>
      <c r="G96" s="10"/>
      <c r="H96" s="10"/>
      <c r="I96" s="10"/>
      <c r="J96" s="10"/>
      <c r="K96" s="11"/>
      <c r="L96" s="9" t="s">
        <v>5</v>
      </c>
      <c r="M96" s="10"/>
      <c r="N96" s="10"/>
      <c r="O96" s="10"/>
      <c r="P96" s="10"/>
      <c r="Q96" s="10"/>
      <c r="R96" s="10"/>
      <c r="S96" s="10"/>
      <c r="T96" s="12"/>
      <c r="U96" s="13"/>
    </row>
    <row r="97" spans="1:21" ht="45" x14ac:dyDescent="0.25">
      <c r="A97" s="14"/>
      <c r="B97" s="15" t="s">
        <v>6</v>
      </c>
      <c r="C97" s="16" t="s">
        <v>7</v>
      </c>
      <c r="D97" s="16" t="s">
        <v>8</v>
      </c>
      <c r="E97" s="17" t="s">
        <v>9</v>
      </c>
      <c r="F97" s="17" t="s">
        <v>10</v>
      </c>
      <c r="G97" s="18" t="s">
        <v>11</v>
      </c>
      <c r="H97" s="18" t="s">
        <v>12</v>
      </c>
      <c r="I97" s="19" t="s">
        <v>13</v>
      </c>
      <c r="J97" s="19" t="s">
        <v>14</v>
      </c>
      <c r="K97" s="20" t="s">
        <v>15</v>
      </c>
      <c r="L97" s="21" t="s">
        <v>6</v>
      </c>
      <c r="M97" s="21" t="s">
        <v>7</v>
      </c>
      <c r="N97" s="21" t="s">
        <v>8</v>
      </c>
      <c r="O97" s="17" t="s">
        <v>9</v>
      </c>
      <c r="P97" s="17" t="s">
        <v>10</v>
      </c>
      <c r="Q97" s="18" t="s">
        <v>11</v>
      </c>
      <c r="R97" s="18" t="s">
        <v>16</v>
      </c>
      <c r="S97" s="19" t="s">
        <v>13</v>
      </c>
      <c r="T97" s="19" t="s">
        <v>17</v>
      </c>
      <c r="U97" s="22" t="s">
        <v>18</v>
      </c>
    </row>
    <row r="98" spans="1:21" ht="15.75" x14ac:dyDescent="0.25">
      <c r="A98" s="23" t="s">
        <v>63</v>
      </c>
      <c r="B98" s="24">
        <v>24.2</v>
      </c>
      <c r="C98" s="24">
        <f>B98*16/100</f>
        <v>3.8719999999999999</v>
      </c>
      <c r="D98" s="24">
        <f>B98+C98</f>
        <v>28.071999999999999</v>
      </c>
      <c r="E98" s="24">
        <v>32.159999999999997</v>
      </c>
      <c r="F98" s="24">
        <f>E98-D98</f>
        <v>4.0879999999999974</v>
      </c>
      <c r="G98" s="24">
        <v>31.79</v>
      </c>
      <c r="H98" s="24">
        <f>G98-D98</f>
        <v>3.718</v>
      </c>
      <c r="I98" s="25">
        <v>37.32</v>
      </c>
      <c r="J98" s="25">
        <f>I98-D98</f>
        <v>9.2480000000000011</v>
      </c>
      <c r="K98" s="25">
        <f>AVERAGE(F98,H98,J98)</f>
        <v>5.6846666666666659</v>
      </c>
      <c r="L98" s="24">
        <v>27.25</v>
      </c>
      <c r="M98" s="26">
        <f>L98*16/100</f>
        <v>4.3600000000000003</v>
      </c>
      <c r="N98" s="24">
        <f>L98+M98</f>
        <v>31.61</v>
      </c>
      <c r="O98" s="24">
        <v>45.97</v>
      </c>
      <c r="P98" s="24">
        <f>O98-N98</f>
        <v>14.36</v>
      </c>
      <c r="Q98" s="24">
        <v>39.130000000000003</v>
      </c>
      <c r="R98" s="24">
        <f>Q98-N98</f>
        <v>7.5200000000000031</v>
      </c>
      <c r="S98" s="25">
        <v>51.1</v>
      </c>
      <c r="T98" s="25">
        <f>S98-N98</f>
        <v>19.490000000000002</v>
      </c>
      <c r="U98" s="24">
        <f>AVERAGE(P98,R98,T98)</f>
        <v>13.790000000000001</v>
      </c>
    </row>
    <row r="99" spans="1:21" ht="15.75" x14ac:dyDescent="0.25">
      <c r="A99" s="23" t="s">
        <v>64</v>
      </c>
      <c r="B99" s="24">
        <v>24.2</v>
      </c>
      <c r="C99" s="24">
        <f>B99*16/100</f>
        <v>3.8719999999999999</v>
      </c>
      <c r="D99" s="24">
        <f>B99+C99</f>
        <v>28.071999999999999</v>
      </c>
      <c r="E99" s="24">
        <v>32.159999999999997</v>
      </c>
      <c r="F99" s="24">
        <f t="shared" ref="F99:F102" si="47">E99-D99</f>
        <v>4.0879999999999974</v>
      </c>
      <c r="G99" s="24">
        <v>31.79</v>
      </c>
      <c r="H99" s="24">
        <f>G99-D99</f>
        <v>3.718</v>
      </c>
      <c r="I99" s="25">
        <v>37.32</v>
      </c>
      <c r="J99" s="25">
        <f t="shared" ref="J99:J102" si="48">I99-D99</f>
        <v>9.2480000000000011</v>
      </c>
      <c r="K99" s="25">
        <f>AVERAGE(F99,H99,J99)</f>
        <v>5.6846666666666659</v>
      </c>
      <c r="L99" s="24">
        <v>27.25</v>
      </c>
      <c r="M99" s="26">
        <f>L99*16/100</f>
        <v>4.3600000000000003</v>
      </c>
      <c r="N99" s="24">
        <f>L99+M99</f>
        <v>31.61</v>
      </c>
      <c r="O99" s="24">
        <v>45.97</v>
      </c>
      <c r="P99" s="24">
        <f t="shared" ref="P99:P102" si="49">O99-N99</f>
        <v>14.36</v>
      </c>
      <c r="Q99" s="24">
        <v>39.130000000000003</v>
      </c>
      <c r="R99" s="24">
        <f>Q99-N99</f>
        <v>7.5200000000000031</v>
      </c>
      <c r="S99" s="25">
        <v>51.1</v>
      </c>
      <c r="T99" s="25">
        <f>S99-N99</f>
        <v>19.490000000000002</v>
      </c>
      <c r="U99" s="24">
        <f>AVERAGE(P99,R99,T99)</f>
        <v>13.790000000000001</v>
      </c>
    </row>
    <row r="100" spans="1:21" ht="15.75" x14ac:dyDescent="0.25">
      <c r="A100" s="23" t="s">
        <v>65</v>
      </c>
      <c r="B100" s="24">
        <v>24.2</v>
      </c>
      <c r="C100" s="24">
        <f>B100*16/100</f>
        <v>3.8719999999999999</v>
      </c>
      <c r="D100" s="24">
        <f>B100+C100</f>
        <v>28.071999999999999</v>
      </c>
      <c r="E100" s="24">
        <v>32.159999999999997</v>
      </c>
      <c r="F100" s="24">
        <f t="shared" si="47"/>
        <v>4.0879999999999974</v>
      </c>
      <c r="G100" s="24">
        <v>31.79</v>
      </c>
      <c r="H100" s="24">
        <f>G100-D100</f>
        <v>3.718</v>
      </c>
      <c r="I100" s="25">
        <v>37.32</v>
      </c>
      <c r="J100" s="25">
        <f t="shared" si="48"/>
        <v>9.2480000000000011</v>
      </c>
      <c r="K100" s="25">
        <f>AVERAGE(F100,H100,J100)</f>
        <v>5.6846666666666659</v>
      </c>
      <c r="L100" s="24">
        <v>27.25</v>
      </c>
      <c r="M100" s="26">
        <f>L100*16/100</f>
        <v>4.3600000000000003</v>
      </c>
      <c r="N100" s="24">
        <f>L100+M100</f>
        <v>31.61</v>
      </c>
      <c r="O100" s="24">
        <v>45.97</v>
      </c>
      <c r="P100" s="24">
        <f t="shared" si="49"/>
        <v>14.36</v>
      </c>
      <c r="Q100" s="24">
        <v>39.130000000000003</v>
      </c>
      <c r="R100" s="24">
        <f>Q100-N100</f>
        <v>7.5200000000000031</v>
      </c>
      <c r="S100" s="25">
        <v>51.1</v>
      </c>
      <c r="T100" s="25">
        <f>S100-N100</f>
        <v>19.490000000000002</v>
      </c>
      <c r="U100" s="24">
        <f>AVERAGE(P100,R100,T100)</f>
        <v>13.790000000000001</v>
      </c>
    </row>
    <row r="101" spans="1:21" ht="15.75" x14ac:dyDescent="0.25">
      <c r="A101" s="23" t="s">
        <v>66</v>
      </c>
      <c r="B101" s="24">
        <v>24.2</v>
      </c>
      <c r="C101" s="24">
        <f>B101*16/100</f>
        <v>3.8719999999999999</v>
      </c>
      <c r="D101" s="24">
        <f>B101+C101</f>
        <v>28.071999999999999</v>
      </c>
      <c r="E101" s="24">
        <v>32.159999999999997</v>
      </c>
      <c r="F101" s="24">
        <f t="shared" si="47"/>
        <v>4.0879999999999974</v>
      </c>
      <c r="G101" s="24">
        <v>31.79</v>
      </c>
      <c r="H101" s="24">
        <f>G101-D101</f>
        <v>3.718</v>
      </c>
      <c r="I101" s="25">
        <v>37.32</v>
      </c>
      <c r="J101" s="25">
        <f t="shared" si="48"/>
        <v>9.2480000000000011</v>
      </c>
      <c r="K101" s="25">
        <f>AVERAGE(F101,H101,J101)</f>
        <v>5.6846666666666659</v>
      </c>
      <c r="L101" s="24">
        <v>27.25</v>
      </c>
      <c r="M101" s="26">
        <f>L101*16/100</f>
        <v>4.3600000000000003</v>
      </c>
      <c r="N101" s="24">
        <f>L101+M101</f>
        <v>31.61</v>
      </c>
      <c r="O101" s="24">
        <v>45.97</v>
      </c>
      <c r="P101" s="24">
        <f t="shared" si="49"/>
        <v>14.36</v>
      </c>
      <c r="Q101" s="24">
        <v>39.130000000000003</v>
      </c>
      <c r="R101" s="24">
        <f>Q101-N101</f>
        <v>7.5200000000000031</v>
      </c>
      <c r="S101" s="25">
        <v>51.1</v>
      </c>
      <c r="T101" s="25">
        <f>S101-N101</f>
        <v>19.490000000000002</v>
      </c>
      <c r="U101" s="24">
        <f>AVERAGE(P101,R101,T101)</f>
        <v>13.790000000000001</v>
      </c>
    </row>
    <row r="102" spans="1:21" ht="16.5" thickBot="1" x14ac:dyDescent="0.3">
      <c r="A102" s="23" t="s">
        <v>67</v>
      </c>
      <c r="B102" s="27">
        <v>24.2</v>
      </c>
      <c r="C102" s="27">
        <f>B102*16/100</f>
        <v>3.8719999999999999</v>
      </c>
      <c r="D102" s="27">
        <f>B102+C102</f>
        <v>28.071999999999999</v>
      </c>
      <c r="E102" s="24">
        <v>32.159999999999997</v>
      </c>
      <c r="F102" s="24">
        <f t="shared" si="47"/>
        <v>4.0879999999999974</v>
      </c>
      <c r="G102" s="24">
        <v>31.79</v>
      </c>
      <c r="H102" s="24">
        <f>G102-D102</f>
        <v>3.718</v>
      </c>
      <c r="I102" s="25">
        <v>37.32</v>
      </c>
      <c r="J102" s="25">
        <f t="shared" si="48"/>
        <v>9.2480000000000011</v>
      </c>
      <c r="K102" s="28">
        <f>AVERAGE(F102,H102,J102)</f>
        <v>5.6846666666666659</v>
      </c>
      <c r="L102" s="27">
        <v>27.25</v>
      </c>
      <c r="M102" s="29">
        <f>L102*16/100</f>
        <v>4.3600000000000003</v>
      </c>
      <c r="N102" s="27">
        <f>L102+M102</f>
        <v>31.61</v>
      </c>
      <c r="O102" s="24">
        <v>45.97</v>
      </c>
      <c r="P102" s="24">
        <f t="shared" si="49"/>
        <v>14.36</v>
      </c>
      <c r="Q102" s="24">
        <v>39.130000000000003</v>
      </c>
      <c r="R102" s="27">
        <f>Q102-N102</f>
        <v>7.5200000000000031</v>
      </c>
      <c r="S102" s="25">
        <v>51.1</v>
      </c>
      <c r="T102" s="28">
        <f>S102-N102</f>
        <v>19.490000000000002</v>
      </c>
      <c r="U102" s="24">
        <f>AVERAGE(P102,R102,T102)</f>
        <v>13.790000000000001</v>
      </c>
    </row>
    <row r="103" spans="1:21" ht="32.25" thickBot="1" x14ac:dyDescent="0.3">
      <c r="A103" s="30" t="s">
        <v>24</v>
      </c>
      <c r="B103" s="31">
        <f>AVERAGE(B98:B102)</f>
        <v>24.2</v>
      </c>
      <c r="C103" s="31">
        <f t="shared" ref="C103:U103" si="50">AVERAGE(C98:C102)</f>
        <v>3.8719999999999999</v>
      </c>
      <c r="D103" s="31">
        <f t="shared" si="50"/>
        <v>28.071999999999996</v>
      </c>
      <c r="E103" s="31">
        <f t="shared" si="50"/>
        <v>32.159999999999997</v>
      </c>
      <c r="F103" s="31">
        <f t="shared" si="50"/>
        <v>4.0879999999999974</v>
      </c>
      <c r="G103" s="31">
        <f t="shared" si="50"/>
        <v>31.79</v>
      </c>
      <c r="H103" s="31">
        <f t="shared" si="50"/>
        <v>3.718</v>
      </c>
      <c r="I103" s="31">
        <f t="shared" si="50"/>
        <v>37.32</v>
      </c>
      <c r="J103" s="31">
        <f t="shared" si="50"/>
        <v>9.2480000000000011</v>
      </c>
      <c r="K103" s="31">
        <f t="shared" si="50"/>
        <v>5.6846666666666659</v>
      </c>
      <c r="L103" s="31">
        <f t="shared" si="50"/>
        <v>27.25</v>
      </c>
      <c r="M103" s="31">
        <f t="shared" si="50"/>
        <v>4.3600000000000003</v>
      </c>
      <c r="N103" s="31">
        <f t="shared" si="50"/>
        <v>31.610000000000003</v>
      </c>
      <c r="O103" s="31">
        <f t="shared" si="50"/>
        <v>45.97</v>
      </c>
      <c r="P103" s="31">
        <f t="shared" si="50"/>
        <v>14.36</v>
      </c>
      <c r="Q103" s="31">
        <f t="shared" si="50"/>
        <v>39.130000000000003</v>
      </c>
      <c r="R103" s="31">
        <f t="shared" si="50"/>
        <v>7.5200000000000031</v>
      </c>
      <c r="S103" s="31">
        <f t="shared" si="50"/>
        <v>51.1</v>
      </c>
      <c r="T103" s="31">
        <f t="shared" si="50"/>
        <v>19.490000000000002</v>
      </c>
      <c r="U103" s="31">
        <f t="shared" si="50"/>
        <v>13.790000000000001</v>
      </c>
    </row>
    <row r="104" spans="1:21" ht="15.75" thickBot="1" x14ac:dyDescent="0.3"/>
    <row r="105" spans="1:21" ht="15.75" thickBot="1" x14ac:dyDescent="0.3">
      <c r="A105" s="2" t="s">
        <v>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4"/>
    </row>
    <row r="106" spans="1:21" ht="15.75" thickBot="1" x14ac:dyDescent="0.3">
      <c r="A106" s="5" t="s">
        <v>2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7"/>
    </row>
    <row r="107" spans="1:21" ht="16.5" thickBot="1" x14ac:dyDescent="0.3">
      <c r="A107" s="8" t="s">
        <v>3</v>
      </c>
      <c r="B107" s="9" t="s">
        <v>4</v>
      </c>
      <c r="C107" s="10"/>
      <c r="D107" s="10"/>
      <c r="E107" s="10"/>
      <c r="F107" s="10"/>
      <c r="G107" s="10"/>
      <c r="H107" s="10"/>
      <c r="I107" s="10"/>
      <c r="J107" s="10"/>
      <c r="K107" s="11"/>
      <c r="L107" s="9" t="s">
        <v>5</v>
      </c>
      <c r="M107" s="10"/>
      <c r="N107" s="10"/>
      <c r="O107" s="10"/>
      <c r="P107" s="10"/>
      <c r="Q107" s="10"/>
      <c r="R107" s="10"/>
      <c r="S107" s="10"/>
      <c r="T107" s="12"/>
      <c r="U107" s="13"/>
    </row>
    <row r="108" spans="1:21" ht="45" x14ac:dyDescent="0.25">
      <c r="A108" s="14"/>
      <c r="B108" s="15" t="s">
        <v>6</v>
      </c>
      <c r="C108" s="16" t="s">
        <v>7</v>
      </c>
      <c r="D108" s="16" t="s">
        <v>8</v>
      </c>
      <c r="E108" s="17" t="s">
        <v>9</v>
      </c>
      <c r="F108" s="17" t="s">
        <v>10</v>
      </c>
      <c r="G108" s="18" t="s">
        <v>11</v>
      </c>
      <c r="H108" s="18" t="s">
        <v>12</v>
      </c>
      <c r="I108" s="19" t="s">
        <v>13</v>
      </c>
      <c r="J108" s="19" t="s">
        <v>14</v>
      </c>
      <c r="K108" s="20" t="s">
        <v>15</v>
      </c>
      <c r="L108" s="21" t="s">
        <v>6</v>
      </c>
      <c r="M108" s="21" t="s">
        <v>7</v>
      </c>
      <c r="N108" s="21" t="s">
        <v>8</v>
      </c>
      <c r="O108" s="17" t="s">
        <v>9</v>
      </c>
      <c r="P108" s="17" t="s">
        <v>10</v>
      </c>
      <c r="Q108" s="18" t="s">
        <v>11</v>
      </c>
      <c r="R108" s="18" t="s">
        <v>16</v>
      </c>
      <c r="S108" s="19" t="s">
        <v>13</v>
      </c>
      <c r="T108" s="19" t="s">
        <v>17</v>
      </c>
      <c r="U108" s="22" t="s">
        <v>18</v>
      </c>
    </row>
    <row r="109" spans="1:21" ht="15.75" x14ac:dyDescent="0.25">
      <c r="A109" s="23" t="s">
        <v>68</v>
      </c>
      <c r="B109" s="24">
        <v>24.2</v>
      </c>
      <c r="C109" s="24">
        <f>B109*16/100</f>
        <v>3.8719999999999999</v>
      </c>
      <c r="D109" s="24">
        <f>B109+C109</f>
        <v>28.071999999999999</v>
      </c>
      <c r="E109" s="24">
        <v>34.520000000000003</v>
      </c>
      <c r="F109" s="24">
        <f>E109-D109</f>
        <v>6.448000000000004</v>
      </c>
      <c r="G109" s="24">
        <v>31.4</v>
      </c>
      <c r="H109" s="24">
        <f>G109-D109</f>
        <v>3.3279999999999994</v>
      </c>
      <c r="I109" s="25">
        <v>37.64</v>
      </c>
      <c r="J109" s="25">
        <f>I109-D109</f>
        <v>9.5680000000000014</v>
      </c>
      <c r="K109" s="25">
        <f>AVERAGE(F109,H109,J109)</f>
        <v>6.4480000000000013</v>
      </c>
      <c r="L109" s="24">
        <v>27.25</v>
      </c>
      <c r="M109" s="26">
        <f>L109*16/100</f>
        <v>4.3600000000000003</v>
      </c>
      <c r="N109" s="24">
        <f>L109+M109</f>
        <v>31.61</v>
      </c>
      <c r="O109" s="24">
        <v>48.65</v>
      </c>
      <c r="P109" s="24">
        <f>O109-N109</f>
        <v>17.04</v>
      </c>
      <c r="Q109" s="24">
        <v>42.81</v>
      </c>
      <c r="R109" s="24">
        <f>Q109-N109</f>
        <v>11.200000000000003</v>
      </c>
      <c r="S109" s="25">
        <v>55.21</v>
      </c>
      <c r="T109" s="25">
        <f>S109-N109</f>
        <v>23.6</v>
      </c>
      <c r="U109" s="24">
        <f>AVERAGE(P109,R109,T109,)</f>
        <v>12.96</v>
      </c>
    </row>
    <row r="110" spans="1:21" ht="15.75" x14ac:dyDescent="0.25">
      <c r="A110" s="23" t="s">
        <v>69</v>
      </c>
      <c r="B110" s="24">
        <v>24.2</v>
      </c>
      <c r="C110" s="24">
        <f>B110*16/100</f>
        <v>3.8719999999999999</v>
      </c>
      <c r="D110" s="24">
        <f>B110+C110</f>
        <v>28.071999999999999</v>
      </c>
      <c r="E110" s="24">
        <v>34.520000000000003</v>
      </c>
      <c r="F110" s="24">
        <f t="shared" ref="F110:F113" si="51">E110-D110</f>
        <v>6.448000000000004</v>
      </c>
      <c r="G110" s="24">
        <v>31.4</v>
      </c>
      <c r="H110" s="24">
        <f>G110-D110</f>
        <v>3.3279999999999994</v>
      </c>
      <c r="I110" s="25">
        <v>37.64</v>
      </c>
      <c r="J110" s="25">
        <f>I110-D110</f>
        <v>9.5680000000000014</v>
      </c>
      <c r="K110" s="25">
        <f>AVERAGE(F110,H110,J110)</f>
        <v>6.4480000000000013</v>
      </c>
      <c r="L110" s="24">
        <v>27.25</v>
      </c>
      <c r="M110" s="26">
        <f>L110*16/100</f>
        <v>4.3600000000000003</v>
      </c>
      <c r="N110" s="24">
        <f>L110+M110</f>
        <v>31.61</v>
      </c>
      <c r="O110" s="24">
        <v>48.65</v>
      </c>
      <c r="P110" s="24">
        <f t="shared" ref="P110:P113" si="52">O110-N110</f>
        <v>17.04</v>
      </c>
      <c r="Q110" s="24">
        <v>42.81</v>
      </c>
      <c r="R110" s="24">
        <f t="shared" ref="R110:R113" si="53">Q110-N110</f>
        <v>11.200000000000003</v>
      </c>
      <c r="S110" s="25">
        <v>55.21</v>
      </c>
      <c r="T110" s="25">
        <f>S110-N110</f>
        <v>23.6</v>
      </c>
      <c r="U110" s="24">
        <f t="shared" ref="U110:U113" si="54">AVERAGE(P110,R110,T110,)</f>
        <v>12.96</v>
      </c>
    </row>
    <row r="111" spans="1:21" ht="15.75" x14ac:dyDescent="0.25">
      <c r="A111" s="23" t="s">
        <v>70</v>
      </c>
      <c r="B111" s="24">
        <v>24.2</v>
      </c>
      <c r="C111" s="24">
        <f>B111*16/100</f>
        <v>3.8719999999999999</v>
      </c>
      <c r="D111" s="24">
        <f>B111+C111</f>
        <v>28.071999999999999</v>
      </c>
      <c r="E111" s="24">
        <v>34.520000000000003</v>
      </c>
      <c r="F111" s="24">
        <f t="shared" si="51"/>
        <v>6.448000000000004</v>
      </c>
      <c r="G111" s="24">
        <v>31.4</v>
      </c>
      <c r="H111" s="24">
        <f>G111-D111</f>
        <v>3.3279999999999994</v>
      </c>
      <c r="I111" s="25">
        <v>37.64</v>
      </c>
      <c r="J111" s="25">
        <f>I111-D111</f>
        <v>9.5680000000000014</v>
      </c>
      <c r="K111" s="25">
        <f>AVERAGE(F111,H111,J111)</f>
        <v>6.4480000000000013</v>
      </c>
      <c r="L111" s="24">
        <v>27.25</v>
      </c>
      <c r="M111" s="26">
        <f>L111*16/100</f>
        <v>4.3600000000000003</v>
      </c>
      <c r="N111" s="24">
        <f>L111+M111</f>
        <v>31.61</v>
      </c>
      <c r="O111" s="24">
        <v>48.65</v>
      </c>
      <c r="P111" s="24">
        <f t="shared" si="52"/>
        <v>17.04</v>
      </c>
      <c r="Q111" s="24">
        <v>42.81</v>
      </c>
      <c r="R111" s="24">
        <f t="shared" si="53"/>
        <v>11.200000000000003</v>
      </c>
      <c r="S111" s="25">
        <v>55.21</v>
      </c>
      <c r="T111" s="25">
        <f>S111-N111</f>
        <v>23.6</v>
      </c>
      <c r="U111" s="24">
        <f t="shared" si="54"/>
        <v>12.96</v>
      </c>
    </row>
    <row r="112" spans="1:21" ht="15.75" x14ac:dyDescent="0.25">
      <c r="A112" s="23" t="s">
        <v>71</v>
      </c>
      <c r="B112" s="24">
        <v>24.2</v>
      </c>
      <c r="C112" s="24">
        <f>B112*16/100</f>
        <v>3.8719999999999999</v>
      </c>
      <c r="D112" s="24">
        <f>B112+C112</f>
        <v>28.071999999999999</v>
      </c>
      <c r="E112" s="24">
        <v>34.520000000000003</v>
      </c>
      <c r="F112" s="24">
        <f t="shared" si="51"/>
        <v>6.448000000000004</v>
      </c>
      <c r="G112" s="24">
        <v>31.4</v>
      </c>
      <c r="H112" s="24">
        <f>G112-D112</f>
        <v>3.3279999999999994</v>
      </c>
      <c r="I112" s="25">
        <v>37.64</v>
      </c>
      <c r="J112" s="25">
        <f>I112-D112</f>
        <v>9.5680000000000014</v>
      </c>
      <c r="K112" s="25">
        <f>AVERAGE(F112,H112,J112)</f>
        <v>6.4480000000000013</v>
      </c>
      <c r="L112" s="24">
        <v>27.25</v>
      </c>
      <c r="M112" s="26">
        <f>L112*16/100</f>
        <v>4.3600000000000003</v>
      </c>
      <c r="N112" s="24">
        <f>L112+M112</f>
        <v>31.61</v>
      </c>
      <c r="O112" s="24">
        <v>48.65</v>
      </c>
      <c r="P112" s="24">
        <f t="shared" si="52"/>
        <v>17.04</v>
      </c>
      <c r="Q112" s="24">
        <v>42.81</v>
      </c>
      <c r="R112" s="24">
        <f t="shared" si="53"/>
        <v>11.200000000000003</v>
      </c>
      <c r="S112" s="25">
        <v>55.21</v>
      </c>
      <c r="T112" s="25">
        <f>S112-N112</f>
        <v>23.6</v>
      </c>
      <c r="U112" s="24">
        <f t="shared" si="54"/>
        <v>12.96</v>
      </c>
    </row>
    <row r="113" spans="1:21" ht="16.5" thickBot="1" x14ac:dyDescent="0.3">
      <c r="A113" s="23" t="s">
        <v>72</v>
      </c>
      <c r="B113" s="27">
        <v>24.2</v>
      </c>
      <c r="C113" s="27">
        <f>B113*16/100</f>
        <v>3.8719999999999999</v>
      </c>
      <c r="D113" s="27">
        <f>B113+C113</f>
        <v>28.071999999999999</v>
      </c>
      <c r="E113" s="24">
        <v>34.520000000000003</v>
      </c>
      <c r="F113" s="24">
        <f t="shared" si="51"/>
        <v>6.448000000000004</v>
      </c>
      <c r="G113" s="24">
        <v>31.4</v>
      </c>
      <c r="H113" s="24">
        <f>G113-D113</f>
        <v>3.3279999999999994</v>
      </c>
      <c r="I113" s="25">
        <v>37.64</v>
      </c>
      <c r="J113" s="28">
        <f>I113-D113</f>
        <v>9.5680000000000014</v>
      </c>
      <c r="K113" s="28">
        <f>AVERAGE(F113,H113,J113)</f>
        <v>6.4480000000000013</v>
      </c>
      <c r="L113" s="27">
        <v>27.25</v>
      </c>
      <c r="M113" s="29">
        <f>L113*16/100</f>
        <v>4.3600000000000003</v>
      </c>
      <c r="N113" s="27">
        <f>L113+M113</f>
        <v>31.61</v>
      </c>
      <c r="O113" s="24">
        <v>48.65</v>
      </c>
      <c r="P113" s="24">
        <f t="shared" si="52"/>
        <v>17.04</v>
      </c>
      <c r="Q113" s="24">
        <v>42.81</v>
      </c>
      <c r="R113" s="24">
        <f t="shared" si="53"/>
        <v>11.200000000000003</v>
      </c>
      <c r="S113" s="25">
        <v>55.21</v>
      </c>
      <c r="T113" s="28">
        <f>S113-N113</f>
        <v>23.6</v>
      </c>
      <c r="U113" s="24">
        <f t="shared" si="54"/>
        <v>12.96</v>
      </c>
    </row>
    <row r="114" spans="1:21" ht="32.25" thickBot="1" x14ac:dyDescent="0.3">
      <c r="A114" s="30" t="s">
        <v>24</v>
      </c>
      <c r="B114" s="31">
        <f>AVERAGE(B109:B113)</f>
        <v>24.2</v>
      </c>
      <c r="C114" s="31">
        <f t="shared" ref="C114:U114" si="55">AVERAGE(C109:C113)</f>
        <v>3.8719999999999999</v>
      </c>
      <c r="D114" s="31">
        <f t="shared" si="55"/>
        <v>28.071999999999996</v>
      </c>
      <c r="E114" s="31">
        <f t="shared" si="55"/>
        <v>34.520000000000003</v>
      </c>
      <c r="F114" s="31">
        <f t="shared" si="55"/>
        <v>6.4480000000000048</v>
      </c>
      <c r="G114" s="31">
        <f t="shared" si="55"/>
        <v>31.4</v>
      </c>
      <c r="H114" s="31">
        <f t="shared" si="55"/>
        <v>3.3279999999999994</v>
      </c>
      <c r="I114" s="31">
        <f t="shared" si="55"/>
        <v>37.64</v>
      </c>
      <c r="J114" s="31">
        <f t="shared" si="55"/>
        <v>9.5680000000000014</v>
      </c>
      <c r="K114" s="31">
        <f t="shared" si="55"/>
        <v>6.4480000000000022</v>
      </c>
      <c r="L114" s="31">
        <f t="shared" si="55"/>
        <v>27.25</v>
      </c>
      <c r="M114" s="31">
        <f t="shared" si="55"/>
        <v>4.3600000000000003</v>
      </c>
      <c r="N114" s="31">
        <f t="shared" si="55"/>
        <v>31.610000000000003</v>
      </c>
      <c r="O114" s="31">
        <f t="shared" si="55"/>
        <v>48.65</v>
      </c>
      <c r="P114" s="31">
        <f t="shared" si="55"/>
        <v>17.04</v>
      </c>
      <c r="Q114" s="31">
        <f t="shared" si="55"/>
        <v>42.81</v>
      </c>
      <c r="R114" s="31">
        <f t="shared" si="55"/>
        <v>11.200000000000003</v>
      </c>
      <c r="S114" s="31">
        <f t="shared" si="55"/>
        <v>55.21</v>
      </c>
      <c r="T114" s="31">
        <f t="shared" si="55"/>
        <v>23.6</v>
      </c>
      <c r="U114" s="31">
        <f t="shared" si="55"/>
        <v>12.960000000000003</v>
      </c>
    </row>
    <row r="115" spans="1:21" ht="15.75" thickBot="1" x14ac:dyDescent="0.3"/>
    <row r="116" spans="1:21" ht="15.75" thickBot="1" x14ac:dyDescent="0.3">
      <c r="A116" s="32" t="s">
        <v>1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4"/>
    </row>
    <row r="117" spans="1:21" ht="19.5" thickBot="1" x14ac:dyDescent="0.3">
      <c r="A117" s="35" t="s">
        <v>45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7"/>
    </row>
    <row r="118" spans="1:21" ht="16.5" thickBot="1" x14ac:dyDescent="0.3">
      <c r="A118" s="8" t="s">
        <v>3</v>
      </c>
      <c r="B118" s="9" t="s">
        <v>4</v>
      </c>
      <c r="C118" s="10"/>
      <c r="D118" s="10"/>
      <c r="E118" s="10"/>
      <c r="F118" s="10"/>
      <c r="G118" s="10"/>
      <c r="H118" s="10"/>
      <c r="I118" s="10"/>
      <c r="J118" s="10"/>
      <c r="K118" s="11"/>
      <c r="L118" s="9" t="s">
        <v>5</v>
      </c>
      <c r="M118" s="10"/>
      <c r="N118" s="10"/>
      <c r="O118" s="10"/>
      <c r="P118" s="10"/>
      <c r="Q118" s="10"/>
      <c r="R118" s="10"/>
      <c r="S118" s="10"/>
      <c r="T118" s="12"/>
      <c r="U118" s="13"/>
    </row>
    <row r="119" spans="1:21" ht="45" x14ac:dyDescent="0.25">
      <c r="A119" s="14"/>
      <c r="B119" s="15" t="s">
        <v>6</v>
      </c>
      <c r="C119" s="16" t="s">
        <v>7</v>
      </c>
      <c r="D119" s="16" t="s">
        <v>8</v>
      </c>
      <c r="E119" s="17" t="s">
        <v>9</v>
      </c>
      <c r="F119" s="17" t="s">
        <v>10</v>
      </c>
      <c r="G119" s="18" t="s">
        <v>11</v>
      </c>
      <c r="H119" s="18" t="s">
        <v>12</v>
      </c>
      <c r="I119" s="19" t="s">
        <v>13</v>
      </c>
      <c r="J119" s="19" t="s">
        <v>14</v>
      </c>
      <c r="K119" s="20" t="s">
        <v>15</v>
      </c>
      <c r="L119" s="21" t="s">
        <v>6</v>
      </c>
      <c r="M119" s="21" t="s">
        <v>7</v>
      </c>
      <c r="N119" s="21" t="s">
        <v>8</v>
      </c>
      <c r="O119" s="17" t="s">
        <v>9</v>
      </c>
      <c r="P119" s="17" t="s">
        <v>10</v>
      </c>
      <c r="Q119" s="18" t="s">
        <v>11</v>
      </c>
      <c r="R119" s="18" t="s">
        <v>16</v>
      </c>
      <c r="S119" s="19" t="s">
        <v>13</v>
      </c>
      <c r="T119" s="19" t="s">
        <v>17</v>
      </c>
      <c r="U119" s="22" t="s">
        <v>18</v>
      </c>
    </row>
    <row r="120" spans="1:21" ht="15.75" x14ac:dyDescent="0.25">
      <c r="A120" s="23" t="s">
        <v>73</v>
      </c>
      <c r="B120" s="24">
        <v>24.2</v>
      </c>
      <c r="C120" s="24">
        <f>B120*16/100</f>
        <v>3.8719999999999999</v>
      </c>
      <c r="D120" s="24">
        <f>B120+C120</f>
        <v>28.071999999999999</v>
      </c>
      <c r="E120" s="24">
        <v>31.63</v>
      </c>
      <c r="F120" s="24">
        <f>E120-D120</f>
        <v>3.5579999999999998</v>
      </c>
      <c r="G120" s="24">
        <v>31.68</v>
      </c>
      <c r="H120" s="24">
        <f>G120-D120</f>
        <v>3.6080000000000005</v>
      </c>
      <c r="I120" s="25">
        <v>36.93</v>
      </c>
      <c r="J120" s="25">
        <f>I120-D120</f>
        <v>8.8580000000000005</v>
      </c>
      <c r="K120" s="25">
        <f>AVERAGE(F120,H120,J120)</f>
        <v>5.3413333333333339</v>
      </c>
      <c r="L120" s="24">
        <v>27.25</v>
      </c>
      <c r="M120" s="26">
        <f>L120*16/100</f>
        <v>4.3600000000000003</v>
      </c>
      <c r="N120" s="24">
        <f>L120+M120</f>
        <v>31.61</v>
      </c>
      <c r="O120" s="24">
        <v>49.73</v>
      </c>
      <c r="P120" s="24">
        <f>O120-N120</f>
        <v>18.119999999999997</v>
      </c>
      <c r="Q120" s="24">
        <v>40.78</v>
      </c>
      <c r="R120" s="24">
        <f>Q120-N120</f>
        <v>9.1700000000000017</v>
      </c>
      <c r="S120" s="25">
        <v>53.4</v>
      </c>
      <c r="T120" s="25">
        <f>S120-N120</f>
        <v>21.79</v>
      </c>
      <c r="U120" s="24">
        <f>AVERAGE(P120,R120,T120)</f>
        <v>16.36</v>
      </c>
    </row>
    <row r="121" spans="1:21" ht="15.75" x14ac:dyDescent="0.25">
      <c r="A121" s="23" t="s">
        <v>74</v>
      </c>
      <c r="B121" s="24">
        <v>24.2</v>
      </c>
      <c r="C121" s="24">
        <f t="shared" ref="C121:C123" si="56">B121*16/100</f>
        <v>3.8719999999999999</v>
      </c>
      <c r="D121" s="24">
        <f t="shared" ref="D121:D123" si="57">B121+C121</f>
        <v>28.071999999999999</v>
      </c>
      <c r="E121" s="24">
        <v>32.96</v>
      </c>
      <c r="F121" s="24">
        <f t="shared" ref="F121:F123" si="58">E121-D121</f>
        <v>4.8880000000000017</v>
      </c>
      <c r="G121" s="24">
        <v>32.15</v>
      </c>
      <c r="H121" s="24">
        <f t="shared" ref="H121:H123" si="59">G121-D121</f>
        <v>4.0779999999999994</v>
      </c>
      <c r="I121" s="25">
        <v>37.17</v>
      </c>
      <c r="J121" s="25">
        <f t="shared" ref="J121:J123" si="60">I121-D121</f>
        <v>9.0980000000000025</v>
      </c>
      <c r="K121" s="25">
        <f t="shared" ref="K121:K123" si="61">AVERAGE(F121,H121,J121)</f>
        <v>6.0213333333333345</v>
      </c>
      <c r="L121" s="24">
        <v>27.25</v>
      </c>
      <c r="M121" s="26">
        <f t="shared" ref="M121:M123" si="62">L121*16/100</f>
        <v>4.3600000000000003</v>
      </c>
      <c r="N121" s="24">
        <f t="shared" ref="N121:N123" si="63">L121+M121</f>
        <v>31.61</v>
      </c>
      <c r="O121" s="24">
        <v>48.6</v>
      </c>
      <c r="P121" s="24">
        <f t="shared" ref="P121:P123" si="64">O121-N121</f>
        <v>16.990000000000002</v>
      </c>
      <c r="Q121" s="24">
        <v>42.25</v>
      </c>
      <c r="R121" s="24">
        <f t="shared" ref="R121:R123" si="65">Q121-N121</f>
        <v>10.64</v>
      </c>
      <c r="S121" s="25">
        <v>53.67</v>
      </c>
      <c r="T121" s="25">
        <f t="shared" ref="T121:T123" si="66">S121-N121</f>
        <v>22.060000000000002</v>
      </c>
      <c r="U121" s="24">
        <f t="shared" ref="U121:U123" si="67">AVERAGE(P121,R121,T121)</f>
        <v>16.563333333333336</v>
      </c>
    </row>
    <row r="122" spans="1:21" ht="15.75" x14ac:dyDescent="0.25">
      <c r="A122" s="23" t="s">
        <v>75</v>
      </c>
      <c r="B122" s="24">
        <v>24.2</v>
      </c>
      <c r="C122" s="24">
        <f t="shared" si="56"/>
        <v>3.8719999999999999</v>
      </c>
      <c r="D122" s="24">
        <f t="shared" si="57"/>
        <v>28.071999999999999</v>
      </c>
      <c r="E122" s="24">
        <v>32.159999999999997</v>
      </c>
      <c r="F122" s="24">
        <f t="shared" si="58"/>
        <v>4.0879999999999974</v>
      </c>
      <c r="G122" s="24">
        <v>31.79</v>
      </c>
      <c r="H122" s="24">
        <f t="shared" si="59"/>
        <v>3.718</v>
      </c>
      <c r="I122" s="25">
        <v>37.32</v>
      </c>
      <c r="J122" s="25">
        <f t="shared" si="60"/>
        <v>9.2480000000000011</v>
      </c>
      <c r="K122" s="25">
        <f t="shared" si="61"/>
        <v>5.6846666666666659</v>
      </c>
      <c r="L122" s="24">
        <v>27.25</v>
      </c>
      <c r="M122" s="26">
        <f t="shared" si="62"/>
        <v>4.3600000000000003</v>
      </c>
      <c r="N122" s="24">
        <f t="shared" si="63"/>
        <v>31.61</v>
      </c>
      <c r="O122" s="24">
        <v>45.97</v>
      </c>
      <c r="P122" s="24">
        <f t="shared" si="64"/>
        <v>14.36</v>
      </c>
      <c r="Q122" s="24">
        <v>39.130000000000003</v>
      </c>
      <c r="R122" s="24">
        <f t="shared" si="65"/>
        <v>7.5200000000000031</v>
      </c>
      <c r="S122" s="25">
        <v>51.1</v>
      </c>
      <c r="T122" s="25">
        <f t="shared" si="66"/>
        <v>19.490000000000002</v>
      </c>
      <c r="U122" s="24">
        <f t="shared" si="67"/>
        <v>13.790000000000001</v>
      </c>
    </row>
    <row r="123" spans="1:21" ht="16.5" thickBot="1" x14ac:dyDescent="0.3">
      <c r="A123" s="23" t="s">
        <v>76</v>
      </c>
      <c r="B123" s="24">
        <v>24.2</v>
      </c>
      <c r="C123" s="24">
        <f t="shared" si="56"/>
        <v>3.8719999999999999</v>
      </c>
      <c r="D123" s="24">
        <f t="shared" si="57"/>
        <v>28.071999999999999</v>
      </c>
      <c r="E123" s="24">
        <v>34.520000000000003</v>
      </c>
      <c r="F123" s="24">
        <f t="shared" si="58"/>
        <v>6.448000000000004</v>
      </c>
      <c r="G123" s="24">
        <v>31.4</v>
      </c>
      <c r="H123" s="24">
        <f t="shared" si="59"/>
        <v>3.3279999999999994</v>
      </c>
      <c r="I123" s="25">
        <v>37.64</v>
      </c>
      <c r="J123" s="25">
        <f t="shared" si="60"/>
        <v>9.5680000000000014</v>
      </c>
      <c r="K123" s="25">
        <f t="shared" si="61"/>
        <v>6.4480000000000013</v>
      </c>
      <c r="L123" s="24">
        <v>27.25</v>
      </c>
      <c r="M123" s="26">
        <f t="shared" si="62"/>
        <v>4.3600000000000003</v>
      </c>
      <c r="N123" s="24">
        <f t="shared" si="63"/>
        <v>31.61</v>
      </c>
      <c r="O123" s="24">
        <v>48.25</v>
      </c>
      <c r="P123" s="24">
        <f t="shared" si="64"/>
        <v>16.64</v>
      </c>
      <c r="Q123" s="24">
        <v>42.81</v>
      </c>
      <c r="R123" s="24">
        <f t="shared" si="65"/>
        <v>11.200000000000003</v>
      </c>
      <c r="S123" s="25">
        <v>55.21</v>
      </c>
      <c r="T123" s="25">
        <f t="shared" si="66"/>
        <v>23.6</v>
      </c>
      <c r="U123" s="24">
        <f t="shared" si="67"/>
        <v>17.146666666666668</v>
      </c>
    </row>
    <row r="124" spans="1:21" ht="32.25" thickBot="1" x14ac:dyDescent="0.3">
      <c r="A124" s="30" t="s">
        <v>51</v>
      </c>
      <c r="B124" s="31">
        <f t="shared" ref="B124:U124" si="68">AVERAGE(B120:B123)</f>
        <v>24.2</v>
      </c>
      <c r="C124" s="31">
        <f t="shared" si="68"/>
        <v>3.8719999999999999</v>
      </c>
      <c r="D124" s="31">
        <f t="shared" si="68"/>
        <v>28.071999999999999</v>
      </c>
      <c r="E124" s="31">
        <f t="shared" si="68"/>
        <v>32.817500000000003</v>
      </c>
      <c r="F124" s="31">
        <f t="shared" si="68"/>
        <v>4.7455000000000007</v>
      </c>
      <c r="G124" s="31">
        <f t="shared" si="68"/>
        <v>31.755000000000003</v>
      </c>
      <c r="H124" s="31">
        <f t="shared" si="68"/>
        <v>3.6829999999999998</v>
      </c>
      <c r="I124" s="31">
        <f t="shared" si="68"/>
        <v>37.265000000000001</v>
      </c>
      <c r="J124" s="31">
        <f t="shared" si="68"/>
        <v>9.1930000000000014</v>
      </c>
      <c r="K124" s="31">
        <f t="shared" si="68"/>
        <v>5.8738333333333337</v>
      </c>
      <c r="L124" s="31">
        <f t="shared" si="68"/>
        <v>27.25</v>
      </c>
      <c r="M124" s="31">
        <f t="shared" si="68"/>
        <v>4.3600000000000003</v>
      </c>
      <c r="N124" s="31">
        <f t="shared" si="68"/>
        <v>31.61</v>
      </c>
      <c r="O124" s="31">
        <f t="shared" si="68"/>
        <v>48.137500000000003</v>
      </c>
      <c r="P124" s="31">
        <f t="shared" si="68"/>
        <v>16.5275</v>
      </c>
      <c r="Q124" s="31">
        <f t="shared" si="68"/>
        <v>41.2425</v>
      </c>
      <c r="R124" s="31">
        <f t="shared" si="68"/>
        <v>9.6325000000000021</v>
      </c>
      <c r="S124" s="31">
        <f t="shared" si="68"/>
        <v>53.344999999999999</v>
      </c>
      <c r="T124" s="31">
        <f t="shared" si="68"/>
        <v>21.734999999999999</v>
      </c>
      <c r="U124" s="31">
        <f t="shared" si="68"/>
        <v>15.965</v>
      </c>
    </row>
    <row r="125" spans="1:21" ht="15.75" thickBot="1" x14ac:dyDescent="0.3"/>
    <row r="126" spans="1:21" ht="16.5" thickBot="1" x14ac:dyDescent="0.3">
      <c r="A126" s="1" t="s">
        <v>77</v>
      </c>
    </row>
    <row r="127" spans="1:21" ht="15.75" thickBot="1" x14ac:dyDescent="0.3">
      <c r="A127" s="2" t="s">
        <v>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4"/>
    </row>
    <row r="128" spans="1:21" ht="15.75" thickBot="1" x14ac:dyDescent="0.3">
      <c r="A128" s="5" t="s">
        <v>2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7"/>
    </row>
    <row r="129" spans="1:21" ht="16.5" thickBot="1" x14ac:dyDescent="0.3">
      <c r="A129" s="8" t="s">
        <v>3</v>
      </c>
      <c r="B129" s="9" t="s">
        <v>4</v>
      </c>
      <c r="C129" s="10"/>
      <c r="D129" s="10"/>
      <c r="E129" s="10"/>
      <c r="F129" s="10"/>
      <c r="G129" s="10"/>
      <c r="H129" s="10"/>
      <c r="I129" s="10"/>
      <c r="J129" s="10"/>
      <c r="K129" s="11"/>
      <c r="L129" s="9" t="s">
        <v>5</v>
      </c>
      <c r="M129" s="10"/>
      <c r="N129" s="10"/>
      <c r="O129" s="10"/>
      <c r="P129" s="10"/>
      <c r="Q129" s="10"/>
      <c r="R129" s="10"/>
      <c r="S129" s="10"/>
      <c r="T129" s="12"/>
      <c r="U129" s="13"/>
    </row>
    <row r="130" spans="1:21" ht="45" x14ac:dyDescent="0.25">
      <c r="A130" s="14"/>
      <c r="B130" s="15" t="s">
        <v>6</v>
      </c>
      <c r="C130" s="16" t="s">
        <v>7</v>
      </c>
      <c r="D130" s="16" t="s">
        <v>8</v>
      </c>
      <c r="E130" s="17" t="s">
        <v>9</v>
      </c>
      <c r="F130" s="17" t="s">
        <v>10</v>
      </c>
      <c r="G130" s="18" t="s">
        <v>11</v>
      </c>
      <c r="H130" s="18" t="s">
        <v>12</v>
      </c>
      <c r="I130" s="19" t="s">
        <v>13</v>
      </c>
      <c r="J130" s="19" t="s">
        <v>14</v>
      </c>
      <c r="K130" s="20" t="s">
        <v>15</v>
      </c>
      <c r="L130" s="21" t="s">
        <v>6</v>
      </c>
      <c r="M130" s="21" t="s">
        <v>7</v>
      </c>
      <c r="N130" s="21" t="s">
        <v>8</v>
      </c>
      <c r="O130" s="17" t="s">
        <v>9</v>
      </c>
      <c r="P130" s="17" t="s">
        <v>10</v>
      </c>
      <c r="Q130" s="18" t="s">
        <v>11</v>
      </c>
      <c r="R130" s="18" t="s">
        <v>16</v>
      </c>
      <c r="S130" s="19" t="s">
        <v>13</v>
      </c>
      <c r="T130" s="19" t="s">
        <v>17</v>
      </c>
      <c r="U130" s="22" t="s">
        <v>18</v>
      </c>
    </row>
    <row r="131" spans="1:21" ht="15.75" x14ac:dyDescent="0.25">
      <c r="A131" s="23" t="s">
        <v>78</v>
      </c>
      <c r="B131" s="24">
        <v>24.2</v>
      </c>
      <c r="C131" s="24">
        <f>B131*16/100</f>
        <v>3.8719999999999999</v>
      </c>
      <c r="D131" s="24">
        <f>B131+C131</f>
        <v>28.071999999999999</v>
      </c>
      <c r="E131" s="24">
        <v>30.44</v>
      </c>
      <c r="F131" s="24">
        <f>E131-D131</f>
        <v>2.3680000000000021</v>
      </c>
      <c r="G131" s="24">
        <v>30.9</v>
      </c>
      <c r="H131" s="24">
        <f>G131-D131</f>
        <v>2.8279999999999994</v>
      </c>
      <c r="I131" s="25">
        <v>36.72</v>
      </c>
      <c r="J131" s="25">
        <f>I131-D131</f>
        <v>8.6479999999999997</v>
      </c>
      <c r="K131" s="25">
        <f>AVERAGE(F131,H131,J131)</f>
        <v>4.6146666666666674</v>
      </c>
      <c r="L131" s="24">
        <v>27.25</v>
      </c>
      <c r="M131" s="26">
        <f>L131*16/100</f>
        <v>4.3600000000000003</v>
      </c>
      <c r="N131" s="24">
        <f>L131+M131</f>
        <v>31.61</v>
      </c>
      <c r="O131" s="24">
        <v>46.65</v>
      </c>
      <c r="P131" s="24">
        <f>O131-N131</f>
        <v>15.04</v>
      </c>
      <c r="Q131" s="24">
        <v>42.21</v>
      </c>
      <c r="R131" s="24">
        <f>Q131-N131</f>
        <v>10.600000000000001</v>
      </c>
      <c r="S131" s="25">
        <v>51.28</v>
      </c>
      <c r="T131" s="25">
        <f>S131-N131</f>
        <v>19.670000000000002</v>
      </c>
      <c r="U131" s="24">
        <f>AVERAGE(P131,R131,T131)</f>
        <v>15.103333333333333</v>
      </c>
    </row>
    <row r="132" spans="1:21" ht="15.75" x14ac:dyDescent="0.25">
      <c r="A132" s="23" t="s">
        <v>79</v>
      </c>
      <c r="B132" s="24">
        <v>24.2</v>
      </c>
      <c r="C132" s="24">
        <f>B132*16/100</f>
        <v>3.8719999999999999</v>
      </c>
      <c r="D132" s="24">
        <f>B132+C132</f>
        <v>28.071999999999999</v>
      </c>
      <c r="E132" s="24">
        <v>30.44</v>
      </c>
      <c r="F132" s="24">
        <f t="shared" ref="F132:F135" si="69">E132-D132</f>
        <v>2.3680000000000021</v>
      </c>
      <c r="G132" s="24">
        <v>30.9</v>
      </c>
      <c r="H132" s="24">
        <f>G132-D132</f>
        <v>2.8279999999999994</v>
      </c>
      <c r="I132" s="25">
        <v>36.72</v>
      </c>
      <c r="J132" s="25">
        <f>I132-D132</f>
        <v>8.6479999999999997</v>
      </c>
      <c r="K132" s="25">
        <f>AVERAGE(F132,H132,J132)</f>
        <v>4.6146666666666674</v>
      </c>
      <c r="L132" s="24">
        <v>27.25</v>
      </c>
      <c r="M132" s="26">
        <f>L132*16/100</f>
        <v>4.3600000000000003</v>
      </c>
      <c r="N132" s="24">
        <f>L132+M132</f>
        <v>31.61</v>
      </c>
      <c r="O132" s="24">
        <v>46.65</v>
      </c>
      <c r="P132" s="24">
        <f t="shared" ref="P132:P135" si="70">O132-N132</f>
        <v>15.04</v>
      </c>
      <c r="Q132" s="24">
        <v>42.21</v>
      </c>
      <c r="R132" s="24">
        <f>Q132-N132</f>
        <v>10.600000000000001</v>
      </c>
      <c r="S132" s="25">
        <v>51.28</v>
      </c>
      <c r="T132" s="25">
        <f>S132-N132</f>
        <v>19.670000000000002</v>
      </c>
      <c r="U132" s="24">
        <f>AVERAGE(P132,R132,T132)</f>
        <v>15.103333333333333</v>
      </c>
    </row>
    <row r="133" spans="1:21" ht="15.75" x14ac:dyDescent="0.25">
      <c r="A133" s="23" t="s">
        <v>80</v>
      </c>
      <c r="B133" s="24">
        <v>24.2</v>
      </c>
      <c r="C133" s="24">
        <f>B133*16/100</f>
        <v>3.8719999999999999</v>
      </c>
      <c r="D133" s="24">
        <f>B133+C133</f>
        <v>28.071999999999999</v>
      </c>
      <c r="E133" s="24">
        <v>30.44</v>
      </c>
      <c r="F133" s="24">
        <f t="shared" si="69"/>
        <v>2.3680000000000021</v>
      </c>
      <c r="G133" s="24">
        <v>30.9</v>
      </c>
      <c r="H133" s="24">
        <f>G133-D133</f>
        <v>2.8279999999999994</v>
      </c>
      <c r="I133" s="25">
        <v>36.72</v>
      </c>
      <c r="J133" s="25">
        <f>I133-D133</f>
        <v>8.6479999999999997</v>
      </c>
      <c r="K133" s="25">
        <f>AVERAGE(F133,H133,J133)</f>
        <v>4.6146666666666674</v>
      </c>
      <c r="L133" s="24">
        <v>27.25</v>
      </c>
      <c r="M133" s="26">
        <f>L133*16/100</f>
        <v>4.3600000000000003</v>
      </c>
      <c r="N133" s="24">
        <f>L133+M133</f>
        <v>31.61</v>
      </c>
      <c r="O133" s="24">
        <v>46.65</v>
      </c>
      <c r="P133" s="24">
        <f t="shared" si="70"/>
        <v>15.04</v>
      </c>
      <c r="Q133" s="24">
        <v>42.21</v>
      </c>
      <c r="R133" s="24">
        <f>Q133-N133</f>
        <v>10.600000000000001</v>
      </c>
      <c r="S133" s="25">
        <v>51.28</v>
      </c>
      <c r="T133" s="25">
        <f>S133-N133</f>
        <v>19.670000000000002</v>
      </c>
      <c r="U133" s="24">
        <f>AVERAGE(P133,R133,T133)</f>
        <v>15.103333333333333</v>
      </c>
    </row>
    <row r="134" spans="1:21" ht="15.75" x14ac:dyDescent="0.25">
      <c r="A134" s="23" t="s">
        <v>81</v>
      </c>
      <c r="B134" s="24">
        <v>24.2</v>
      </c>
      <c r="C134" s="24">
        <f>B134*16/100</f>
        <v>3.8719999999999999</v>
      </c>
      <c r="D134" s="24">
        <f>B134+C134</f>
        <v>28.071999999999999</v>
      </c>
      <c r="E134" s="24">
        <v>30.44</v>
      </c>
      <c r="F134" s="24">
        <f t="shared" si="69"/>
        <v>2.3680000000000021</v>
      </c>
      <c r="G134" s="24">
        <v>30.9</v>
      </c>
      <c r="H134" s="24">
        <f>G134-D134</f>
        <v>2.8279999999999994</v>
      </c>
      <c r="I134" s="25">
        <v>36.72</v>
      </c>
      <c r="J134" s="25">
        <f>I134-D134</f>
        <v>8.6479999999999997</v>
      </c>
      <c r="K134" s="25">
        <f>AVERAGE(F134,H134,J134)</f>
        <v>4.6146666666666674</v>
      </c>
      <c r="L134" s="24">
        <v>27.25</v>
      </c>
      <c r="M134" s="26">
        <f>L134*16/100</f>
        <v>4.3600000000000003</v>
      </c>
      <c r="N134" s="24">
        <f>L134+M134</f>
        <v>31.61</v>
      </c>
      <c r="O134" s="24">
        <v>46.65</v>
      </c>
      <c r="P134" s="24">
        <f t="shared" si="70"/>
        <v>15.04</v>
      </c>
      <c r="Q134" s="24">
        <v>42.21</v>
      </c>
      <c r="R134" s="24">
        <f>Q134-N134</f>
        <v>10.600000000000001</v>
      </c>
      <c r="S134" s="25">
        <v>51.28</v>
      </c>
      <c r="T134" s="25">
        <f>S134-N134</f>
        <v>19.670000000000002</v>
      </c>
      <c r="U134" s="24">
        <f>AVERAGE(P134,R134,T134)</f>
        <v>15.103333333333333</v>
      </c>
    </row>
    <row r="135" spans="1:21" ht="16.5" thickBot="1" x14ac:dyDescent="0.3">
      <c r="A135" s="23" t="s">
        <v>82</v>
      </c>
      <c r="B135" s="27">
        <v>24.2</v>
      </c>
      <c r="C135" s="27">
        <f>B135*16/100</f>
        <v>3.8719999999999999</v>
      </c>
      <c r="D135" s="27">
        <f>B135+C135</f>
        <v>28.071999999999999</v>
      </c>
      <c r="E135" s="24">
        <v>30.44</v>
      </c>
      <c r="F135" s="24">
        <f t="shared" si="69"/>
        <v>2.3680000000000021</v>
      </c>
      <c r="G135" s="24">
        <v>30.9</v>
      </c>
      <c r="H135" s="24">
        <f>G135-D135</f>
        <v>2.8279999999999994</v>
      </c>
      <c r="I135" s="25">
        <v>36.72</v>
      </c>
      <c r="J135" s="28">
        <f>I135-D135</f>
        <v>8.6479999999999997</v>
      </c>
      <c r="K135" s="28">
        <f>AVERAGE(F135,H135,J135)</f>
        <v>4.6146666666666674</v>
      </c>
      <c r="L135" s="27">
        <v>27.25</v>
      </c>
      <c r="M135" s="29">
        <f>L135*16/100</f>
        <v>4.3600000000000003</v>
      </c>
      <c r="N135" s="27">
        <f>L135+M135</f>
        <v>31.61</v>
      </c>
      <c r="O135" s="24">
        <v>46.65</v>
      </c>
      <c r="P135" s="24">
        <f t="shared" si="70"/>
        <v>15.04</v>
      </c>
      <c r="Q135" s="24">
        <v>42.21</v>
      </c>
      <c r="R135" s="27">
        <f>Q135-N135</f>
        <v>10.600000000000001</v>
      </c>
      <c r="S135" s="25">
        <v>51.28</v>
      </c>
      <c r="T135" s="28">
        <f>S135-N135</f>
        <v>19.670000000000002</v>
      </c>
      <c r="U135" s="27">
        <f>AVERAGE(P135,R135,T135)</f>
        <v>15.103333333333333</v>
      </c>
    </row>
    <row r="136" spans="1:21" ht="32.25" thickBot="1" x14ac:dyDescent="0.3">
      <c r="A136" s="30" t="s">
        <v>24</v>
      </c>
      <c r="B136" s="31">
        <f>AVERAGE(B131:B135)</f>
        <v>24.2</v>
      </c>
      <c r="C136" s="31">
        <f t="shared" ref="C136:U136" si="71">AVERAGE(C131:C135)</f>
        <v>3.8719999999999999</v>
      </c>
      <c r="D136" s="31">
        <f t="shared" si="71"/>
        <v>28.071999999999996</v>
      </c>
      <c r="E136" s="31">
        <f t="shared" si="71"/>
        <v>30.440000000000005</v>
      </c>
      <c r="F136" s="31">
        <f t="shared" si="71"/>
        <v>2.3680000000000021</v>
      </c>
      <c r="G136" s="31">
        <f t="shared" si="71"/>
        <v>30.9</v>
      </c>
      <c r="H136" s="31">
        <f t="shared" si="71"/>
        <v>2.8279999999999994</v>
      </c>
      <c r="I136" s="31">
        <f t="shared" si="71"/>
        <v>36.72</v>
      </c>
      <c r="J136" s="31">
        <f t="shared" si="71"/>
        <v>8.6479999999999997</v>
      </c>
      <c r="K136" s="31">
        <f t="shared" si="71"/>
        <v>4.6146666666666674</v>
      </c>
      <c r="L136" s="31">
        <f t="shared" si="71"/>
        <v>27.25</v>
      </c>
      <c r="M136" s="31">
        <f t="shared" si="71"/>
        <v>4.3600000000000003</v>
      </c>
      <c r="N136" s="31">
        <f t="shared" si="71"/>
        <v>31.610000000000003</v>
      </c>
      <c r="O136" s="31">
        <f t="shared" si="71"/>
        <v>46.65</v>
      </c>
      <c r="P136" s="31">
        <f t="shared" si="71"/>
        <v>15.039999999999997</v>
      </c>
      <c r="Q136" s="31">
        <f t="shared" si="71"/>
        <v>42.21</v>
      </c>
      <c r="R136" s="31">
        <f t="shared" si="71"/>
        <v>10.600000000000001</v>
      </c>
      <c r="S136" s="31">
        <f t="shared" si="71"/>
        <v>51.279999999999994</v>
      </c>
      <c r="T136" s="31">
        <f t="shared" si="71"/>
        <v>19.670000000000002</v>
      </c>
      <c r="U136" s="31">
        <f t="shared" si="71"/>
        <v>15.103333333333333</v>
      </c>
    </row>
    <row r="138" spans="1:21" ht="15.75" thickBot="1" x14ac:dyDescent="0.3"/>
    <row r="139" spans="1:21" ht="15.75" thickBot="1" x14ac:dyDescent="0.3">
      <c r="A139" s="2" t="s">
        <v>1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4"/>
    </row>
    <row r="140" spans="1:21" ht="15.75" thickBot="1" x14ac:dyDescent="0.3">
      <c r="A140" s="5" t="s">
        <v>2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7"/>
    </row>
    <row r="141" spans="1:21" ht="16.5" thickBot="1" x14ac:dyDescent="0.3">
      <c r="A141" s="8" t="s">
        <v>3</v>
      </c>
      <c r="B141" s="9" t="s">
        <v>4</v>
      </c>
      <c r="C141" s="10"/>
      <c r="D141" s="10"/>
      <c r="E141" s="10"/>
      <c r="F141" s="10"/>
      <c r="G141" s="10"/>
      <c r="H141" s="10"/>
      <c r="I141" s="10"/>
      <c r="J141" s="10"/>
      <c r="K141" s="11"/>
      <c r="L141" s="9" t="s">
        <v>5</v>
      </c>
      <c r="M141" s="10"/>
      <c r="N141" s="10"/>
      <c r="O141" s="10"/>
      <c r="P141" s="10"/>
      <c r="Q141" s="10"/>
      <c r="R141" s="10"/>
      <c r="S141" s="10"/>
      <c r="T141" s="12"/>
      <c r="U141" s="13"/>
    </row>
    <row r="142" spans="1:21" ht="45" x14ac:dyDescent="0.25">
      <c r="A142" s="14"/>
      <c r="B142" s="15" t="s">
        <v>6</v>
      </c>
      <c r="C142" s="16" t="s">
        <v>7</v>
      </c>
      <c r="D142" s="16" t="s">
        <v>8</v>
      </c>
      <c r="E142" s="17" t="s">
        <v>9</v>
      </c>
      <c r="F142" s="17" t="s">
        <v>10</v>
      </c>
      <c r="G142" s="18" t="s">
        <v>11</v>
      </c>
      <c r="H142" s="18" t="s">
        <v>12</v>
      </c>
      <c r="I142" s="19" t="s">
        <v>13</v>
      </c>
      <c r="J142" s="19" t="s">
        <v>14</v>
      </c>
      <c r="K142" s="20" t="s">
        <v>15</v>
      </c>
      <c r="L142" s="21" t="s">
        <v>6</v>
      </c>
      <c r="M142" s="21" t="s">
        <v>7</v>
      </c>
      <c r="N142" s="21" t="s">
        <v>8</v>
      </c>
      <c r="O142" s="17" t="s">
        <v>9</v>
      </c>
      <c r="P142" s="17" t="s">
        <v>10</v>
      </c>
      <c r="Q142" s="18" t="s">
        <v>11</v>
      </c>
      <c r="R142" s="18" t="s">
        <v>16</v>
      </c>
      <c r="S142" s="19" t="s">
        <v>13</v>
      </c>
      <c r="T142" s="19" t="s">
        <v>17</v>
      </c>
      <c r="U142" s="22" t="s">
        <v>18</v>
      </c>
    </row>
    <row r="143" spans="1:21" ht="15.75" x14ac:dyDescent="0.25">
      <c r="A143" s="23" t="s">
        <v>83</v>
      </c>
      <c r="B143" s="24">
        <v>24.2</v>
      </c>
      <c r="C143" s="24">
        <f>B143*16/100</f>
        <v>3.8719999999999999</v>
      </c>
      <c r="D143" s="24">
        <f>B143+C143</f>
        <v>28.071999999999999</v>
      </c>
      <c r="E143" s="24">
        <v>30.44</v>
      </c>
      <c r="F143" s="24">
        <f>E143-D143</f>
        <v>2.3680000000000021</v>
      </c>
      <c r="G143" s="24">
        <v>30.9</v>
      </c>
      <c r="H143" s="24">
        <f>G143-D143</f>
        <v>2.8279999999999994</v>
      </c>
      <c r="I143" s="25">
        <v>36.72</v>
      </c>
      <c r="J143" s="25">
        <f>I143-D143</f>
        <v>8.6479999999999997</v>
      </c>
      <c r="K143" s="25">
        <f>AVERAGE(F143,H143,J143)</f>
        <v>4.6146666666666674</v>
      </c>
      <c r="L143" s="24">
        <v>27.25</v>
      </c>
      <c r="M143" s="26">
        <f>L143*16/100</f>
        <v>4.3600000000000003</v>
      </c>
      <c r="N143" s="24">
        <f>L143+M143</f>
        <v>31.61</v>
      </c>
      <c r="O143" s="24">
        <v>46.65</v>
      </c>
      <c r="P143" s="24">
        <f>O143-N143</f>
        <v>15.04</v>
      </c>
      <c r="Q143" s="24">
        <v>42.21</v>
      </c>
      <c r="R143" s="24">
        <f>Q143-N143</f>
        <v>10.600000000000001</v>
      </c>
      <c r="S143" s="25">
        <v>51.28</v>
      </c>
      <c r="T143" s="25">
        <f>S143-N143</f>
        <v>19.670000000000002</v>
      </c>
      <c r="U143" s="24">
        <f>AVERAGE(P143,R143,T143)</f>
        <v>15.103333333333333</v>
      </c>
    </row>
    <row r="144" spans="1:21" ht="15.75" x14ac:dyDescent="0.25">
      <c r="A144" s="23" t="s">
        <v>84</v>
      </c>
      <c r="B144" s="24">
        <v>24.2</v>
      </c>
      <c r="C144" s="24">
        <f>B144*16/100</f>
        <v>3.8719999999999999</v>
      </c>
      <c r="D144" s="24">
        <f>B144+C144</f>
        <v>28.071999999999999</v>
      </c>
      <c r="E144" s="24">
        <v>30.44</v>
      </c>
      <c r="F144" s="24">
        <f t="shared" ref="F144:F147" si="72">E144-D144</f>
        <v>2.3680000000000021</v>
      </c>
      <c r="G144" s="24">
        <v>30.9</v>
      </c>
      <c r="H144" s="24">
        <f>G144-D144</f>
        <v>2.8279999999999994</v>
      </c>
      <c r="I144" s="25">
        <v>36.72</v>
      </c>
      <c r="J144" s="25">
        <f>I144-D144</f>
        <v>8.6479999999999997</v>
      </c>
      <c r="K144" s="25">
        <f>AVERAGE(F144,H144,J144)</f>
        <v>4.6146666666666674</v>
      </c>
      <c r="L144" s="24">
        <v>27.25</v>
      </c>
      <c r="M144" s="26">
        <f>L144*16/100</f>
        <v>4.3600000000000003</v>
      </c>
      <c r="N144" s="24">
        <f>L144+M144</f>
        <v>31.61</v>
      </c>
      <c r="O144" s="24">
        <v>46.65</v>
      </c>
      <c r="P144" s="24">
        <f t="shared" ref="P144:P147" si="73">O144-N144</f>
        <v>15.04</v>
      </c>
      <c r="Q144" s="24">
        <v>42.21</v>
      </c>
      <c r="R144" s="24">
        <f>Q144-N144</f>
        <v>10.600000000000001</v>
      </c>
      <c r="S144" s="25">
        <v>51.28</v>
      </c>
      <c r="T144" s="25">
        <f>S144-N144</f>
        <v>19.670000000000002</v>
      </c>
      <c r="U144" s="24">
        <f>AVERAGE(P144,R144,T144)</f>
        <v>15.103333333333333</v>
      </c>
    </row>
    <row r="145" spans="1:21" ht="15.75" x14ac:dyDescent="0.25">
      <c r="A145" s="23" t="s">
        <v>85</v>
      </c>
      <c r="B145" s="24">
        <v>24.2</v>
      </c>
      <c r="C145" s="24">
        <f>B145*16/100</f>
        <v>3.8719999999999999</v>
      </c>
      <c r="D145" s="24">
        <f>B145+C145</f>
        <v>28.071999999999999</v>
      </c>
      <c r="E145" s="24">
        <v>30.44</v>
      </c>
      <c r="F145" s="24">
        <f t="shared" si="72"/>
        <v>2.3680000000000021</v>
      </c>
      <c r="G145" s="24">
        <v>30.9</v>
      </c>
      <c r="H145" s="24">
        <f>G145-D145</f>
        <v>2.8279999999999994</v>
      </c>
      <c r="I145" s="25">
        <v>36.72</v>
      </c>
      <c r="J145" s="25">
        <f>I145-D145</f>
        <v>8.6479999999999997</v>
      </c>
      <c r="K145" s="25">
        <f>AVERAGE(F145,H145,J145)</f>
        <v>4.6146666666666674</v>
      </c>
      <c r="L145" s="24">
        <v>27.25</v>
      </c>
      <c r="M145" s="26">
        <f>L145*16/100</f>
        <v>4.3600000000000003</v>
      </c>
      <c r="N145" s="24">
        <f>L145+M145</f>
        <v>31.61</v>
      </c>
      <c r="O145" s="24">
        <v>46.65</v>
      </c>
      <c r="P145" s="24">
        <f t="shared" si="73"/>
        <v>15.04</v>
      </c>
      <c r="Q145" s="24">
        <v>42.21</v>
      </c>
      <c r="R145" s="24">
        <f>Q145-N145</f>
        <v>10.600000000000001</v>
      </c>
      <c r="S145" s="25">
        <v>51.28</v>
      </c>
      <c r="T145" s="25">
        <f>S145-N145</f>
        <v>19.670000000000002</v>
      </c>
      <c r="U145" s="24">
        <f>AVERAGE(P145,R145,T145)</f>
        <v>15.103333333333333</v>
      </c>
    </row>
    <row r="146" spans="1:21" ht="15.75" x14ac:dyDescent="0.25">
      <c r="A146" s="23" t="s">
        <v>86</v>
      </c>
      <c r="B146" s="24">
        <v>24.2</v>
      </c>
      <c r="C146" s="24">
        <f>B146*16/100</f>
        <v>3.8719999999999999</v>
      </c>
      <c r="D146" s="24">
        <f>B146+C146</f>
        <v>28.071999999999999</v>
      </c>
      <c r="E146" s="24">
        <v>32.5</v>
      </c>
      <c r="F146" s="24">
        <f t="shared" si="72"/>
        <v>4.4280000000000008</v>
      </c>
      <c r="G146" s="24">
        <v>32.76</v>
      </c>
      <c r="H146" s="24">
        <f>G146-D146</f>
        <v>4.6879999999999988</v>
      </c>
      <c r="I146" s="25">
        <v>36.72</v>
      </c>
      <c r="J146" s="25">
        <f>I146-D146</f>
        <v>8.6479999999999997</v>
      </c>
      <c r="K146" s="25">
        <f>AVERAGE(F146,H146,J146)</f>
        <v>5.9213333333333331</v>
      </c>
      <c r="L146" s="24">
        <v>27.25</v>
      </c>
      <c r="M146" s="26">
        <f>L146*16/100</f>
        <v>4.3600000000000003</v>
      </c>
      <c r="N146" s="24">
        <f>L146+M146</f>
        <v>31.61</v>
      </c>
      <c r="O146" s="24">
        <v>45.03</v>
      </c>
      <c r="P146" s="24">
        <f t="shared" si="73"/>
        <v>13.420000000000002</v>
      </c>
      <c r="Q146" s="24">
        <v>41.38</v>
      </c>
      <c r="R146" s="24">
        <f>Q146-N146</f>
        <v>9.7700000000000031</v>
      </c>
      <c r="S146" s="25">
        <v>51.19</v>
      </c>
      <c r="T146" s="25">
        <f>S146-N146</f>
        <v>19.579999999999998</v>
      </c>
      <c r="U146" s="24">
        <f>AVERAGE(P146,R146,T146)</f>
        <v>14.256666666666668</v>
      </c>
    </row>
    <row r="147" spans="1:21" ht="16.5" thickBot="1" x14ac:dyDescent="0.3">
      <c r="A147" s="23" t="s">
        <v>87</v>
      </c>
      <c r="B147" s="27">
        <v>24.2</v>
      </c>
      <c r="C147" s="27">
        <f>B147*16/100</f>
        <v>3.8719999999999999</v>
      </c>
      <c r="D147" s="27">
        <f>B147+C147</f>
        <v>28.071999999999999</v>
      </c>
      <c r="E147" s="24">
        <v>32.5</v>
      </c>
      <c r="F147" s="24">
        <f t="shared" si="72"/>
        <v>4.4280000000000008</v>
      </c>
      <c r="G147" s="24">
        <v>32.76</v>
      </c>
      <c r="H147" s="24">
        <f>G147-D147</f>
        <v>4.6879999999999988</v>
      </c>
      <c r="I147" s="25">
        <v>36.72</v>
      </c>
      <c r="J147" s="28">
        <f>I147-D147</f>
        <v>8.6479999999999997</v>
      </c>
      <c r="K147" s="28">
        <f>AVERAGE(F147,H147,J147)</f>
        <v>5.9213333333333331</v>
      </c>
      <c r="L147" s="27">
        <v>27.25</v>
      </c>
      <c r="M147" s="29">
        <f>L147*16/100</f>
        <v>4.3600000000000003</v>
      </c>
      <c r="N147" s="27">
        <f>L147+M147</f>
        <v>31.61</v>
      </c>
      <c r="O147" s="24">
        <v>45.03</v>
      </c>
      <c r="P147" s="24">
        <f t="shared" si="73"/>
        <v>13.420000000000002</v>
      </c>
      <c r="Q147" s="24">
        <v>41.38</v>
      </c>
      <c r="R147" s="27">
        <f>Q147-N147</f>
        <v>9.7700000000000031</v>
      </c>
      <c r="S147" s="25">
        <v>51.19</v>
      </c>
      <c r="T147" s="28">
        <f>S147-N147</f>
        <v>19.579999999999998</v>
      </c>
      <c r="U147" s="27">
        <f>AVERAGE(P147,R147,T147)</f>
        <v>14.256666666666668</v>
      </c>
    </row>
    <row r="148" spans="1:21" ht="32.25" thickBot="1" x14ac:dyDescent="0.3">
      <c r="A148" s="30" t="s">
        <v>24</v>
      </c>
      <c r="B148" s="31">
        <f>AVERAGE(B143:B147)</f>
        <v>24.2</v>
      </c>
      <c r="C148" s="31">
        <f t="shared" ref="C148:U148" si="74">AVERAGE(C143:C147)</f>
        <v>3.8719999999999999</v>
      </c>
      <c r="D148" s="31">
        <f t="shared" si="74"/>
        <v>28.071999999999996</v>
      </c>
      <c r="E148" s="31">
        <f t="shared" si="74"/>
        <v>31.263999999999999</v>
      </c>
      <c r="F148" s="31">
        <f t="shared" si="74"/>
        <v>3.1920000000000015</v>
      </c>
      <c r="G148" s="31">
        <f t="shared" si="74"/>
        <v>31.643999999999995</v>
      </c>
      <c r="H148" s="31">
        <f t="shared" si="74"/>
        <v>3.5719999999999992</v>
      </c>
      <c r="I148" s="31">
        <f t="shared" si="74"/>
        <v>36.72</v>
      </c>
      <c r="J148" s="31">
        <f t="shared" si="74"/>
        <v>8.6479999999999997</v>
      </c>
      <c r="K148" s="31">
        <f t="shared" si="74"/>
        <v>5.1373333333333333</v>
      </c>
      <c r="L148" s="31">
        <f t="shared" si="74"/>
        <v>27.25</v>
      </c>
      <c r="M148" s="31">
        <f t="shared" si="74"/>
        <v>4.3600000000000003</v>
      </c>
      <c r="N148" s="31">
        <f t="shared" si="74"/>
        <v>31.610000000000003</v>
      </c>
      <c r="O148" s="31">
        <f t="shared" si="74"/>
        <v>46.001999999999995</v>
      </c>
      <c r="P148" s="31">
        <f t="shared" si="74"/>
        <v>14.392000000000001</v>
      </c>
      <c r="Q148" s="31">
        <f t="shared" si="74"/>
        <v>41.878</v>
      </c>
      <c r="R148" s="31">
        <f t="shared" si="74"/>
        <v>10.268000000000002</v>
      </c>
      <c r="S148" s="31">
        <f t="shared" si="74"/>
        <v>51.244000000000007</v>
      </c>
      <c r="T148" s="31">
        <f t="shared" si="74"/>
        <v>19.634</v>
      </c>
      <c r="U148" s="31">
        <f t="shared" si="74"/>
        <v>14.764666666666667</v>
      </c>
    </row>
    <row r="149" spans="1:21" ht="15.75" thickBot="1" x14ac:dyDescent="0.3"/>
    <row r="150" spans="1:21" ht="15.75" thickBot="1" x14ac:dyDescent="0.3">
      <c r="A150" s="2" t="s">
        <v>1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4"/>
    </row>
    <row r="151" spans="1:21" ht="15.75" thickBot="1" x14ac:dyDescent="0.3">
      <c r="A151" s="5" t="s">
        <v>2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7"/>
    </row>
    <row r="152" spans="1:21" ht="16.5" thickBot="1" x14ac:dyDescent="0.3">
      <c r="A152" s="8" t="s">
        <v>3</v>
      </c>
      <c r="B152" s="9" t="s">
        <v>4</v>
      </c>
      <c r="C152" s="10"/>
      <c r="D152" s="10"/>
      <c r="E152" s="10"/>
      <c r="F152" s="10"/>
      <c r="G152" s="10"/>
      <c r="H152" s="10"/>
      <c r="I152" s="10"/>
      <c r="J152" s="10"/>
      <c r="K152" s="11"/>
      <c r="L152" s="9" t="s">
        <v>5</v>
      </c>
      <c r="M152" s="10"/>
      <c r="N152" s="10"/>
      <c r="O152" s="10"/>
      <c r="P152" s="10"/>
      <c r="Q152" s="10"/>
      <c r="R152" s="10"/>
      <c r="S152" s="10"/>
      <c r="T152" s="12"/>
      <c r="U152" s="13"/>
    </row>
    <row r="153" spans="1:21" ht="45" x14ac:dyDescent="0.25">
      <c r="A153" s="14"/>
      <c r="B153" s="15" t="s">
        <v>6</v>
      </c>
      <c r="C153" s="16" t="s">
        <v>7</v>
      </c>
      <c r="D153" s="16" t="s">
        <v>8</v>
      </c>
      <c r="E153" s="17" t="s">
        <v>9</v>
      </c>
      <c r="F153" s="17" t="s">
        <v>10</v>
      </c>
      <c r="G153" s="18" t="s">
        <v>11</v>
      </c>
      <c r="H153" s="18" t="s">
        <v>12</v>
      </c>
      <c r="I153" s="19" t="s">
        <v>13</v>
      </c>
      <c r="J153" s="19" t="s">
        <v>14</v>
      </c>
      <c r="K153" s="20" t="s">
        <v>15</v>
      </c>
      <c r="L153" s="21" t="s">
        <v>6</v>
      </c>
      <c r="M153" s="21" t="s">
        <v>7</v>
      </c>
      <c r="N153" s="21" t="s">
        <v>8</v>
      </c>
      <c r="O153" s="17" t="s">
        <v>9</v>
      </c>
      <c r="P153" s="17" t="s">
        <v>10</v>
      </c>
      <c r="Q153" s="18" t="s">
        <v>11</v>
      </c>
      <c r="R153" s="18" t="s">
        <v>16</v>
      </c>
      <c r="S153" s="19" t="s">
        <v>13</v>
      </c>
      <c r="T153" s="19" t="s">
        <v>17</v>
      </c>
      <c r="U153" s="22" t="s">
        <v>18</v>
      </c>
    </row>
    <row r="154" spans="1:21" ht="15.75" x14ac:dyDescent="0.25">
      <c r="A154" s="23" t="s">
        <v>88</v>
      </c>
      <c r="B154" s="24">
        <v>24.2</v>
      </c>
      <c r="C154" s="24">
        <f>B154*16/100</f>
        <v>3.8719999999999999</v>
      </c>
      <c r="D154" s="24">
        <f>B154+C154</f>
        <v>28.071999999999999</v>
      </c>
      <c r="E154" s="24">
        <v>32.5</v>
      </c>
      <c r="F154" s="24">
        <f>E154-D154</f>
        <v>4.4280000000000008</v>
      </c>
      <c r="G154" s="24">
        <v>32.76</v>
      </c>
      <c r="H154" s="24">
        <f>G154-D154</f>
        <v>4.6879999999999988</v>
      </c>
      <c r="I154" s="25">
        <v>36.72</v>
      </c>
      <c r="J154" s="25">
        <f>I154-D154</f>
        <v>8.6479999999999997</v>
      </c>
      <c r="K154" s="25">
        <f>AVERAGE(F154,H154,J154)</f>
        <v>5.9213333333333331</v>
      </c>
      <c r="L154" s="24">
        <v>27.25</v>
      </c>
      <c r="M154" s="26">
        <f>L154*16/100</f>
        <v>4.3600000000000003</v>
      </c>
      <c r="N154" s="24">
        <f>L154+M154</f>
        <v>31.61</v>
      </c>
      <c r="O154" s="24">
        <v>45.03</v>
      </c>
      <c r="P154" s="24">
        <f>O154-N154</f>
        <v>13.420000000000002</v>
      </c>
      <c r="Q154" s="24">
        <v>41.38</v>
      </c>
      <c r="R154" s="24">
        <f>Q154-N154</f>
        <v>9.7700000000000031</v>
      </c>
      <c r="S154" s="25">
        <v>51.19</v>
      </c>
      <c r="T154" s="25">
        <f>S154-N154</f>
        <v>19.579999999999998</v>
      </c>
      <c r="U154" s="24">
        <f>AVERAGE(P154,R154,T154)</f>
        <v>14.256666666666668</v>
      </c>
    </row>
    <row r="155" spans="1:21" ht="15.75" x14ac:dyDescent="0.25">
      <c r="A155" s="23" t="s">
        <v>89</v>
      </c>
      <c r="B155" s="24">
        <v>24.2</v>
      </c>
      <c r="C155" s="24">
        <f>B155*16/100</f>
        <v>3.8719999999999999</v>
      </c>
      <c r="D155" s="24">
        <f>B155+C155</f>
        <v>28.071999999999999</v>
      </c>
      <c r="E155" s="24">
        <v>32.5</v>
      </c>
      <c r="F155" s="24">
        <f t="shared" ref="F155:F158" si="75">E155-D155</f>
        <v>4.4280000000000008</v>
      </c>
      <c r="G155" s="24">
        <v>32.76</v>
      </c>
      <c r="H155" s="24">
        <f>G155-D155</f>
        <v>4.6879999999999988</v>
      </c>
      <c r="I155" s="25">
        <v>36.72</v>
      </c>
      <c r="J155" s="25">
        <f t="shared" ref="J155:J158" si="76">I155-D155</f>
        <v>8.6479999999999997</v>
      </c>
      <c r="K155" s="25">
        <f>AVERAGE(F155,H155,J155)</f>
        <v>5.9213333333333331</v>
      </c>
      <c r="L155" s="24">
        <v>27.25</v>
      </c>
      <c r="M155" s="26">
        <f>L155*16/100</f>
        <v>4.3600000000000003</v>
      </c>
      <c r="N155" s="24">
        <f>L155+M155</f>
        <v>31.61</v>
      </c>
      <c r="O155" s="24">
        <v>45.03</v>
      </c>
      <c r="P155" s="24">
        <f t="shared" ref="P155:P158" si="77">O155-N155</f>
        <v>13.420000000000002</v>
      </c>
      <c r="Q155" s="24">
        <v>41.38</v>
      </c>
      <c r="R155" s="24">
        <f>Q155-N155</f>
        <v>9.7700000000000031</v>
      </c>
      <c r="S155" s="25">
        <v>51.19</v>
      </c>
      <c r="T155" s="25">
        <f>S155-N155</f>
        <v>19.579999999999998</v>
      </c>
      <c r="U155" s="24">
        <f>AVERAGE(P155,R155,T155)</f>
        <v>14.256666666666668</v>
      </c>
    </row>
    <row r="156" spans="1:21" ht="15.75" x14ac:dyDescent="0.25">
      <c r="A156" s="23" t="s">
        <v>90</v>
      </c>
      <c r="B156" s="24">
        <v>24.2</v>
      </c>
      <c r="C156" s="24">
        <f>B156*16/100</f>
        <v>3.8719999999999999</v>
      </c>
      <c r="D156" s="24">
        <f>B156+C156</f>
        <v>28.071999999999999</v>
      </c>
      <c r="E156" s="24">
        <v>32.5</v>
      </c>
      <c r="F156" s="24">
        <f t="shared" si="75"/>
        <v>4.4280000000000008</v>
      </c>
      <c r="G156" s="24">
        <v>32.76</v>
      </c>
      <c r="H156" s="24">
        <f>G156-D156</f>
        <v>4.6879999999999988</v>
      </c>
      <c r="I156" s="25">
        <v>36.72</v>
      </c>
      <c r="J156" s="25">
        <f t="shared" si="76"/>
        <v>8.6479999999999997</v>
      </c>
      <c r="K156" s="25">
        <f>AVERAGE(F156,H156,J156)</f>
        <v>5.9213333333333331</v>
      </c>
      <c r="L156" s="24">
        <v>27.25</v>
      </c>
      <c r="M156" s="26">
        <f>L156*16/100</f>
        <v>4.3600000000000003</v>
      </c>
      <c r="N156" s="24">
        <f>L156+M156</f>
        <v>31.61</v>
      </c>
      <c r="O156" s="24">
        <v>45.03</v>
      </c>
      <c r="P156" s="24">
        <f t="shared" si="77"/>
        <v>13.420000000000002</v>
      </c>
      <c r="Q156" s="24">
        <v>41.38</v>
      </c>
      <c r="R156" s="24">
        <f>Q156-N156</f>
        <v>9.7700000000000031</v>
      </c>
      <c r="S156" s="25">
        <v>51.19</v>
      </c>
      <c r="T156" s="25">
        <f>S156-N156</f>
        <v>19.579999999999998</v>
      </c>
      <c r="U156" s="24">
        <f>AVERAGE(P156,R156,T156)</f>
        <v>14.256666666666668</v>
      </c>
    </row>
    <row r="157" spans="1:21" ht="15.75" x14ac:dyDescent="0.25">
      <c r="A157" s="23" t="s">
        <v>91</v>
      </c>
      <c r="B157" s="24">
        <v>24.2</v>
      </c>
      <c r="C157" s="24">
        <f>B157*16/100</f>
        <v>3.8719999999999999</v>
      </c>
      <c r="D157" s="24">
        <f>B157+C157</f>
        <v>28.071999999999999</v>
      </c>
      <c r="E157" s="24">
        <v>30.42</v>
      </c>
      <c r="F157" s="24">
        <f t="shared" si="75"/>
        <v>2.3480000000000025</v>
      </c>
      <c r="G157" s="24">
        <v>32.15</v>
      </c>
      <c r="H157" s="24">
        <f>G157-D157</f>
        <v>4.0779999999999994</v>
      </c>
      <c r="I157" s="25">
        <v>36.72</v>
      </c>
      <c r="J157" s="25">
        <f t="shared" si="76"/>
        <v>8.6479999999999997</v>
      </c>
      <c r="K157" s="25">
        <f>AVERAGE(F157,H157,J157)</f>
        <v>5.0246666666666675</v>
      </c>
      <c r="L157" s="24">
        <v>27.25</v>
      </c>
      <c r="M157" s="26">
        <f>L157*16/100</f>
        <v>4.3600000000000003</v>
      </c>
      <c r="N157" s="24">
        <f>L157+M157</f>
        <v>31.61</v>
      </c>
      <c r="O157" s="24">
        <v>45.03</v>
      </c>
      <c r="P157" s="24">
        <f t="shared" si="77"/>
        <v>13.420000000000002</v>
      </c>
      <c r="Q157" s="24">
        <v>39.42</v>
      </c>
      <c r="R157" s="24">
        <f>Q157-N157</f>
        <v>7.8100000000000023</v>
      </c>
      <c r="S157" s="25">
        <v>49.18</v>
      </c>
      <c r="T157" s="25">
        <f>S157-N157</f>
        <v>17.57</v>
      </c>
      <c r="U157" s="24">
        <f>AVERAGE(P157,R157,T157)</f>
        <v>12.933333333333335</v>
      </c>
    </row>
    <row r="158" spans="1:21" ht="16.5" thickBot="1" x14ac:dyDescent="0.3">
      <c r="A158" s="23" t="s">
        <v>92</v>
      </c>
      <c r="B158" s="27">
        <v>24.2</v>
      </c>
      <c r="C158" s="27">
        <f>B158*16/100</f>
        <v>3.8719999999999999</v>
      </c>
      <c r="D158" s="27">
        <f>B158+C158</f>
        <v>28.071999999999999</v>
      </c>
      <c r="E158" s="24">
        <v>30.42</v>
      </c>
      <c r="F158" s="24">
        <f t="shared" si="75"/>
        <v>2.3480000000000025</v>
      </c>
      <c r="G158" s="24">
        <v>32.15</v>
      </c>
      <c r="H158" s="24">
        <f>G158-D158</f>
        <v>4.0779999999999994</v>
      </c>
      <c r="I158" s="25">
        <v>36.72</v>
      </c>
      <c r="J158" s="25">
        <f t="shared" si="76"/>
        <v>8.6479999999999997</v>
      </c>
      <c r="K158" s="28">
        <f>AVERAGE(F158,H158,J158)</f>
        <v>5.0246666666666675</v>
      </c>
      <c r="L158" s="27">
        <v>27.25</v>
      </c>
      <c r="M158" s="29">
        <f>L158*16/100</f>
        <v>4.3600000000000003</v>
      </c>
      <c r="N158" s="27">
        <f>L158+M158</f>
        <v>31.61</v>
      </c>
      <c r="O158" s="24">
        <v>45.03</v>
      </c>
      <c r="P158" s="24">
        <f t="shared" si="77"/>
        <v>13.420000000000002</v>
      </c>
      <c r="Q158" s="24">
        <v>39.42</v>
      </c>
      <c r="R158" s="27">
        <f>Q158-N158</f>
        <v>7.8100000000000023</v>
      </c>
      <c r="S158" s="25">
        <v>49.18</v>
      </c>
      <c r="T158" s="28">
        <f>S158-N158</f>
        <v>17.57</v>
      </c>
      <c r="U158" s="24">
        <f>AVERAGE(P158,R158,T158)</f>
        <v>12.933333333333335</v>
      </c>
    </row>
    <row r="159" spans="1:21" ht="32.25" thickBot="1" x14ac:dyDescent="0.3">
      <c r="A159" s="30" t="s">
        <v>24</v>
      </c>
      <c r="B159" s="31">
        <f>AVERAGE(B154:B158)</f>
        <v>24.2</v>
      </c>
      <c r="C159" s="31">
        <f t="shared" ref="C159:U159" si="78">AVERAGE(C154:C158)</f>
        <v>3.8719999999999999</v>
      </c>
      <c r="D159" s="31">
        <f t="shared" si="78"/>
        <v>28.071999999999996</v>
      </c>
      <c r="E159" s="31">
        <f t="shared" si="78"/>
        <v>31.667999999999999</v>
      </c>
      <c r="F159" s="31">
        <f t="shared" si="78"/>
        <v>3.5960000000000014</v>
      </c>
      <c r="G159" s="31">
        <f t="shared" si="78"/>
        <v>32.516000000000005</v>
      </c>
      <c r="H159" s="31">
        <f t="shared" si="78"/>
        <v>4.4439999999999991</v>
      </c>
      <c r="I159" s="31">
        <f t="shared" si="78"/>
        <v>36.72</v>
      </c>
      <c r="J159" s="31">
        <f t="shared" si="78"/>
        <v>8.6479999999999997</v>
      </c>
      <c r="K159" s="31">
        <f t="shared" si="78"/>
        <v>5.5626666666666669</v>
      </c>
      <c r="L159" s="31">
        <f t="shared" si="78"/>
        <v>27.25</v>
      </c>
      <c r="M159" s="31">
        <f t="shared" si="78"/>
        <v>4.3600000000000003</v>
      </c>
      <c r="N159" s="31">
        <f t="shared" si="78"/>
        <v>31.610000000000003</v>
      </c>
      <c r="O159" s="31">
        <f t="shared" si="78"/>
        <v>45.03</v>
      </c>
      <c r="P159" s="31">
        <f t="shared" si="78"/>
        <v>13.420000000000002</v>
      </c>
      <c r="Q159" s="31">
        <f t="shared" si="78"/>
        <v>40.596000000000004</v>
      </c>
      <c r="R159" s="31">
        <f t="shared" si="78"/>
        <v>8.9860000000000024</v>
      </c>
      <c r="S159" s="31">
        <f t="shared" si="78"/>
        <v>50.386000000000003</v>
      </c>
      <c r="T159" s="31">
        <f t="shared" si="78"/>
        <v>18.776</v>
      </c>
      <c r="U159" s="31">
        <f t="shared" si="78"/>
        <v>13.727333333333334</v>
      </c>
    </row>
    <row r="160" spans="1:21" ht="15.75" thickBot="1" x14ac:dyDescent="0.3"/>
    <row r="161" spans="1:21" ht="15.75" thickBot="1" x14ac:dyDescent="0.3">
      <c r="A161" s="2" t="s">
        <v>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4"/>
    </row>
    <row r="162" spans="1:21" ht="15.75" thickBot="1" x14ac:dyDescent="0.3">
      <c r="A162" s="5" t="s">
        <v>2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7"/>
    </row>
    <row r="163" spans="1:21" ht="16.5" thickBot="1" x14ac:dyDescent="0.3">
      <c r="A163" s="8" t="s">
        <v>3</v>
      </c>
      <c r="B163" s="9" t="s">
        <v>4</v>
      </c>
      <c r="C163" s="10"/>
      <c r="D163" s="10"/>
      <c r="E163" s="10"/>
      <c r="F163" s="10"/>
      <c r="G163" s="10"/>
      <c r="H163" s="10"/>
      <c r="I163" s="10"/>
      <c r="J163" s="10"/>
      <c r="K163" s="11"/>
      <c r="L163" s="9" t="s">
        <v>5</v>
      </c>
      <c r="M163" s="10"/>
      <c r="N163" s="10"/>
      <c r="O163" s="10"/>
      <c r="P163" s="10"/>
      <c r="Q163" s="10"/>
      <c r="R163" s="10"/>
      <c r="S163" s="10"/>
      <c r="T163" s="12"/>
      <c r="U163" s="13"/>
    </row>
    <row r="164" spans="1:21" ht="45" x14ac:dyDescent="0.25">
      <c r="A164" s="14"/>
      <c r="B164" s="15" t="s">
        <v>6</v>
      </c>
      <c r="C164" s="16" t="s">
        <v>7</v>
      </c>
      <c r="D164" s="16" t="s">
        <v>8</v>
      </c>
      <c r="E164" s="17" t="s">
        <v>9</v>
      </c>
      <c r="F164" s="17" t="s">
        <v>10</v>
      </c>
      <c r="G164" s="18" t="s">
        <v>11</v>
      </c>
      <c r="H164" s="18" t="s">
        <v>12</v>
      </c>
      <c r="I164" s="19" t="s">
        <v>13</v>
      </c>
      <c r="J164" s="19" t="s">
        <v>14</v>
      </c>
      <c r="K164" s="20" t="s">
        <v>15</v>
      </c>
      <c r="L164" s="21" t="s">
        <v>6</v>
      </c>
      <c r="M164" s="21" t="s">
        <v>7</v>
      </c>
      <c r="N164" s="21" t="s">
        <v>8</v>
      </c>
      <c r="O164" s="17" t="s">
        <v>9</v>
      </c>
      <c r="P164" s="17" t="s">
        <v>10</v>
      </c>
      <c r="Q164" s="18" t="s">
        <v>11</v>
      </c>
      <c r="R164" s="18" t="s">
        <v>16</v>
      </c>
      <c r="S164" s="19" t="s">
        <v>13</v>
      </c>
      <c r="T164" s="19" t="s">
        <v>17</v>
      </c>
      <c r="U164" s="22" t="s">
        <v>18</v>
      </c>
    </row>
    <row r="165" spans="1:21" ht="15.75" x14ac:dyDescent="0.25">
      <c r="A165" s="23" t="s">
        <v>93</v>
      </c>
      <c r="B165" s="24">
        <v>24.2</v>
      </c>
      <c r="C165" s="24">
        <f>B165*16/100</f>
        <v>3.8719999999999999</v>
      </c>
      <c r="D165" s="24">
        <f>B165+C165</f>
        <v>28.071999999999999</v>
      </c>
      <c r="E165" s="24">
        <v>30.42</v>
      </c>
      <c r="F165" s="24">
        <f>E165-D165</f>
        <v>2.3480000000000025</v>
      </c>
      <c r="G165" s="24">
        <v>32.15</v>
      </c>
      <c r="H165" s="24">
        <f>G165-D165</f>
        <v>4.0779999999999994</v>
      </c>
      <c r="I165" s="25">
        <v>36.72</v>
      </c>
      <c r="J165" s="25">
        <f>I165-D165</f>
        <v>8.6479999999999997</v>
      </c>
      <c r="K165" s="25">
        <f>AVERAGE(F165,H165,J165)</f>
        <v>5.0246666666666675</v>
      </c>
      <c r="L165" s="24">
        <v>27.25</v>
      </c>
      <c r="M165" s="26">
        <f>L165*16/100</f>
        <v>4.3600000000000003</v>
      </c>
      <c r="N165" s="24">
        <f>L165+M165</f>
        <v>31.61</v>
      </c>
      <c r="O165" s="24">
        <v>45.03</v>
      </c>
      <c r="P165" s="24">
        <f>O165-N165</f>
        <v>13.420000000000002</v>
      </c>
      <c r="Q165" s="24">
        <v>39.42</v>
      </c>
      <c r="R165" s="24">
        <f>Q165-N165</f>
        <v>7.8100000000000023</v>
      </c>
      <c r="S165" s="25">
        <v>49.18</v>
      </c>
      <c r="T165" s="25">
        <f>S165-N165</f>
        <v>17.57</v>
      </c>
      <c r="U165" s="24">
        <f>AVERAGE(P165,R165,T165,)</f>
        <v>9.7000000000000011</v>
      </c>
    </row>
    <row r="166" spans="1:21" ht="15.75" x14ac:dyDescent="0.25">
      <c r="A166" s="23" t="s">
        <v>94</v>
      </c>
      <c r="B166" s="24">
        <v>24.2</v>
      </c>
      <c r="C166" s="24">
        <f>B166*16/100</f>
        <v>3.8719999999999999</v>
      </c>
      <c r="D166" s="24">
        <f>B166+C166</f>
        <v>28.071999999999999</v>
      </c>
      <c r="E166" s="24">
        <v>30.42</v>
      </c>
      <c r="F166" s="24">
        <f t="shared" ref="F166:F169" si="79">E166-D166</f>
        <v>2.3480000000000025</v>
      </c>
      <c r="G166" s="24">
        <v>32.15</v>
      </c>
      <c r="H166" s="24">
        <f>G166-D166</f>
        <v>4.0779999999999994</v>
      </c>
      <c r="I166" s="25">
        <v>36.72</v>
      </c>
      <c r="J166" s="25">
        <f>I166-D166</f>
        <v>8.6479999999999997</v>
      </c>
      <c r="K166" s="25">
        <f>AVERAGE(F166,H166,J166)</f>
        <v>5.0246666666666675</v>
      </c>
      <c r="L166" s="24">
        <v>27.25</v>
      </c>
      <c r="M166" s="26">
        <f>L166*16/100</f>
        <v>4.3600000000000003</v>
      </c>
      <c r="N166" s="24">
        <f>L166+M166</f>
        <v>31.61</v>
      </c>
      <c r="O166" s="24">
        <v>45.03</v>
      </c>
      <c r="P166" s="24">
        <f t="shared" ref="P166:P169" si="80">O166-N166</f>
        <v>13.420000000000002</v>
      </c>
      <c r="Q166" s="24">
        <v>39.42</v>
      </c>
      <c r="R166" s="24">
        <f t="shared" ref="R166:R169" si="81">Q166-N166</f>
        <v>7.8100000000000023</v>
      </c>
      <c r="S166" s="25">
        <v>49.18</v>
      </c>
      <c r="T166" s="25">
        <f>S166-N166</f>
        <v>17.57</v>
      </c>
      <c r="U166" s="24">
        <f t="shared" ref="U166:U169" si="82">AVERAGE(P166,R166,T166,)</f>
        <v>9.7000000000000011</v>
      </c>
    </row>
    <row r="167" spans="1:21" ht="15.75" x14ac:dyDescent="0.25">
      <c r="A167" s="23" t="s">
        <v>95</v>
      </c>
      <c r="B167" s="24">
        <v>24.2</v>
      </c>
      <c r="C167" s="24">
        <f>B167*16/100</f>
        <v>3.8719999999999999</v>
      </c>
      <c r="D167" s="24">
        <f>B167+C167</f>
        <v>28.071999999999999</v>
      </c>
      <c r="E167" s="24">
        <v>30.42</v>
      </c>
      <c r="F167" s="24">
        <f t="shared" si="79"/>
        <v>2.3480000000000025</v>
      </c>
      <c r="G167" s="24">
        <v>32.15</v>
      </c>
      <c r="H167" s="24">
        <f>G167-D167</f>
        <v>4.0779999999999994</v>
      </c>
      <c r="I167" s="25">
        <v>36.72</v>
      </c>
      <c r="J167" s="25">
        <f>I167-D167</f>
        <v>8.6479999999999997</v>
      </c>
      <c r="K167" s="25">
        <f>AVERAGE(F167,H167,J167)</f>
        <v>5.0246666666666675</v>
      </c>
      <c r="L167" s="24">
        <v>27.25</v>
      </c>
      <c r="M167" s="26">
        <f>L167*16/100</f>
        <v>4.3600000000000003</v>
      </c>
      <c r="N167" s="24">
        <f>L167+M167</f>
        <v>31.61</v>
      </c>
      <c r="O167" s="24">
        <v>45.03</v>
      </c>
      <c r="P167" s="24">
        <f t="shared" si="80"/>
        <v>13.420000000000002</v>
      </c>
      <c r="Q167" s="24">
        <v>39.42</v>
      </c>
      <c r="R167" s="24">
        <f t="shared" si="81"/>
        <v>7.8100000000000023</v>
      </c>
      <c r="S167" s="25">
        <v>49.18</v>
      </c>
      <c r="T167" s="25">
        <f>S167-N167</f>
        <v>17.57</v>
      </c>
      <c r="U167" s="24">
        <f t="shared" si="82"/>
        <v>9.7000000000000011</v>
      </c>
    </row>
    <row r="168" spans="1:21" ht="15.75" x14ac:dyDescent="0.25">
      <c r="A168" s="23" t="s">
        <v>96</v>
      </c>
      <c r="B168" s="24">
        <v>24.2</v>
      </c>
      <c r="C168" s="24">
        <f>B168*16/100</f>
        <v>3.8719999999999999</v>
      </c>
      <c r="D168" s="24">
        <f>B168+C168</f>
        <v>28.071999999999999</v>
      </c>
      <c r="E168" s="24">
        <v>30.42</v>
      </c>
      <c r="F168" s="24">
        <f t="shared" si="79"/>
        <v>2.3480000000000025</v>
      </c>
      <c r="G168" s="24">
        <v>32.15</v>
      </c>
      <c r="H168" s="24">
        <f>G168-D168</f>
        <v>4.0779999999999994</v>
      </c>
      <c r="I168" s="25">
        <v>36.72</v>
      </c>
      <c r="J168" s="25">
        <f>I168-D168</f>
        <v>8.6479999999999997</v>
      </c>
      <c r="K168" s="25">
        <f>AVERAGE(F168,H168,J168)</f>
        <v>5.0246666666666675</v>
      </c>
      <c r="L168" s="24">
        <v>27.25</v>
      </c>
      <c r="M168" s="26">
        <f>L168*16/100</f>
        <v>4.3600000000000003</v>
      </c>
      <c r="N168" s="24">
        <f>L168+M168</f>
        <v>31.61</v>
      </c>
      <c r="O168" s="24">
        <v>45.03</v>
      </c>
      <c r="P168" s="24">
        <f t="shared" si="80"/>
        <v>13.420000000000002</v>
      </c>
      <c r="Q168" s="24">
        <v>39.42</v>
      </c>
      <c r="R168" s="24">
        <f t="shared" si="81"/>
        <v>7.8100000000000023</v>
      </c>
      <c r="S168" s="25">
        <v>49.18</v>
      </c>
      <c r="T168" s="25">
        <f>S168-N168</f>
        <v>17.57</v>
      </c>
      <c r="U168" s="24">
        <f t="shared" si="82"/>
        <v>9.7000000000000011</v>
      </c>
    </row>
    <row r="169" spans="1:21" ht="16.5" thickBot="1" x14ac:dyDescent="0.3">
      <c r="A169" s="23" t="s">
        <v>97</v>
      </c>
      <c r="B169" s="27">
        <v>24.2</v>
      </c>
      <c r="C169" s="27">
        <f>B169*16/100</f>
        <v>3.8719999999999999</v>
      </c>
      <c r="D169" s="27">
        <f>B169+C169</f>
        <v>28.071999999999999</v>
      </c>
      <c r="E169" s="24">
        <v>30.42</v>
      </c>
      <c r="F169" s="24">
        <f t="shared" si="79"/>
        <v>2.3480000000000025</v>
      </c>
      <c r="G169" s="24">
        <v>32.15</v>
      </c>
      <c r="H169" s="24">
        <f>G169-D169</f>
        <v>4.0779999999999994</v>
      </c>
      <c r="I169" s="25">
        <v>36.72</v>
      </c>
      <c r="J169" s="28">
        <f>I169-D169</f>
        <v>8.6479999999999997</v>
      </c>
      <c r="K169" s="28">
        <f>AVERAGE(F169,H169,J169)</f>
        <v>5.0246666666666675</v>
      </c>
      <c r="L169" s="27">
        <v>27.25</v>
      </c>
      <c r="M169" s="29">
        <f>L169*16/100</f>
        <v>4.3600000000000003</v>
      </c>
      <c r="N169" s="27">
        <f>L169+M169</f>
        <v>31.61</v>
      </c>
      <c r="O169" s="24">
        <v>45.03</v>
      </c>
      <c r="P169" s="24">
        <f t="shared" si="80"/>
        <v>13.420000000000002</v>
      </c>
      <c r="Q169" s="24">
        <v>39.42</v>
      </c>
      <c r="R169" s="24">
        <f t="shared" si="81"/>
        <v>7.8100000000000023</v>
      </c>
      <c r="S169" s="25">
        <v>49.18</v>
      </c>
      <c r="T169" s="28">
        <f>S169-N169</f>
        <v>17.57</v>
      </c>
      <c r="U169" s="24">
        <f t="shared" si="82"/>
        <v>9.7000000000000011</v>
      </c>
    </row>
    <row r="170" spans="1:21" ht="32.25" thickBot="1" x14ac:dyDescent="0.3">
      <c r="A170" s="30" t="s">
        <v>24</v>
      </c>
      <c r="B170" s="31">
        <f>AVERAGE(B165:B169)</f>
        <v>24.2</v>
      </c>
      <c r="C170" s="31">
        <f t="shared" ref="C170:U170" si="83">AVERAGE(C165:C169)</f>
        <v>3.8719999999999999</v>
      </c>
      <c r="D170" s="31">
        <f t="shared" si="83"/>
        <v>28.071999999999996</v>
      </c>
      <c r="E170" s="31">
        <f t="shared" si="83"/>
        <v>30.420000000000005</v>
      </c>
      <c r="F170" s="31">
        <f t="shared" si="83"/>
        <v>2.3480000000000025</v>
      </c>
      <c r="G170" s="31">
        <f t="shared" si="83"/>
        <v>32.15</v>
      </c>
      <c r="H170" s="31">
        <f t="shared" si="83"/>
        <v>4.0779999999999994</v>
      </c>
      <c r="I170" s="31">
        <f t="shared" si="83"/>
        <v>36.72</v>
      </c>
      <c r="J170" s="31">
        <f t="shared" si="83"/>
        <v>8.6479999999999997</v>
      </c>
      <c r="K170" s="31">
        <f t="shared" si="83"/>
        <v>5.0246666666666675</v>
      </c>
      <c r="L170" s="31">
        <f t="shared" si="83"/>
        <v>27.25</v>
      </c>
      <c r="M170" s="31">
        <f t="shared" si="83"/>
        <v>4.3600000000000003</v>
      </c>
      <c r="N170" s="31">
        <f t="shared" si="83"/>
        <v>31.610000000000003</v>
      </c>
      <c r="O170" s="31">
        <f t="shared" si="83"/>
        <v>45.03</v>
      </c>
      <c r="P170" s="31">
        <f t="shared" si="83"/>
        <v>13.420000000000002</v>
      </c>
      <c r="Q170" s="31">
        <f t="shared" si="83"/>
        <v>39.42</v>
      </c>
      <c r="R170" s="31">
        <f t="shared" si="83"/>
        <v>7.8100000000000023</v>
      </c>
      <c r="S170" s="31">
        <f t="shared" si="83"/>
        <v>49.18</v>
      </c>
      <c r="T170" s="31">
        <f t="shared" si="83"/>
        <v>17.57</v>
      </c>
      <c r="U170" s="31">
        <f t="shared" si="83"/>
        <v>9.7000000000000011</v>
      </c>
    </row>
  </sheetData>
  <mergeCells count="54">
    <mergeCell ref="A163:A164"/>
    <mergeCell ref="B163:K163"/>
    <mergeCell ref="L163:S163"/>
    <mergeCell ref="A151:U151"/>
    <mergeCell ref="A152:A153"/>
    <mergeCell ref="B152:K152"/>
    <mergeCell ref="L152:S152"/>
    <mergeCell ref="A161:U161"/>
    <mergeCell ref="A162:U162"/>
    <mergeCell ref="A139:U139"/>
    <mergeCell ref="A140:U140"/>
    <mergeCell ref="A141:A142"/>
    <mergeCell ref="B141:K141"/>
    <mergeCell ref="L141:S141"/>
    <mergeCell ref="A150:U150"/>
    <mergeCell ref="A118:A119"/>
    <mergeCell ref="B118:K118"/>
    <mergeCell ref="L118:S118"/>
    <mergeCell ref="A127:U127"/>
    <mergeCell ref="A128:U128"/>
    <mergeCell ref="A129:A130"/>
    <mergeCell ref="B129:K129"/>
    <mergeCell ref="L129:S129"/>
    <mergeCell ref="A106:U106"/>
    <mergeCell ref="A107:A108"/>
    <mergeCell ref="B107:K107"/>
    <mergeCell ref="L107:S107"/>
    <mergeCell ref="A116:U116"/>
    <mergeCell ref="A117:U117"/>
    <mergeCell ref="A94:U94"/>
    <mergeCell ref="A95:U95"/>
    <mergeCell ref="A96:A97"/>
    <mergeCell ref="B96:K96"/>
    <mergeCell ref="L96:S96"/>
    <mergeCell ref="A105:U105"/>
    <mergeCell ref="A83:U83"/>
    <mergeCell ref="A84:U84"/>
    <mergeCell ref="A85:A86"/>
    <mergeCell ref="A71:U71"/>
    <mergeCell ref="A72:U72"/>
    <mergeCell ref="A47:U47"/>
    <mergeCell ref="A48:U48"/>
    <mergeCell ref="A49:A50"/>
    <mergeCell ref="A27:A28"/>
    <mergeCell ref="A36:U36"/>
    <mergeCell ref="A37:U37"/>
    <mergeCell ref="A38:A39"/>
    <mergeCell ref="A15:U15"/>
    <mergeCell ref="A25:U25"/>
    <mergeCell ref="A26:U26"/>
    <mergeCell ref="A2:U2"/>
    <mergeCell ref="A3:U3"/>
    <mergeCell ref="A4:A5"/>
    <mergeCell ref="A14:U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Ysaac Julio Vargas Castillo</dc:creator>
  <cp:lastModifiedBy>Ysaac Julio Vargas Castillo</cp:lastModifiedBy>
  <dcterms:created xsi:type="dcterms:W3CDTF">2024-03-21T13:55:55Z</dcterms:created>
  <dcterms:modified xsi:type="dcterms:W3CDTF">2024-03-21T17:15:06Z</dcterms:modified>
</cp:coreProperties>
</file>